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4700" windowHeight="8190" tabRatio="664" activeTab="0"/>
  </bookViews>
  <sheets>
    <sheet name="SEBI" sheetId="1" r:id="rId1"/>
    <sheet name="SEGMENT" sheetId="2" r:id="rId2"/>
    <sheet name="SEGMENT NOTES" sheetId="3" r:id="rId3"/>
  </sheets>
  <externalReferences>
    <externalReference r:id="rId6"/>
    <externalReference r:id="rId7"/>
    <externalReference r:id="rId8"/>
  </externalReferences>
  <definedNames>
    <definedName name="/XGBB1~">'[1]A'!#REF!</definedName>
    <definedName name="/XLENTERTHECU">'[1]A'!#REF!</definedName>
    <definedName name="\ABD">'[2]A'!#REF!</definedName>
    <definedName name="\S">'[1]A'!#REF!</definedName>
    <definedName name="\U">'[1]A'!#REF!</definedName>
    <definedName name="_2002_03">#REF!</definedName>
    <definedName name="_2002_03_BACK_UP">#REF!</definedName>
    <definedName name="{GOTO}I2~">'[1]A'!#REF!</definedName>
    <definedName name="choupal">'[3]IBD'!#REF!</definedName>
    <definedName name="cr_cod_infotech">#REF!</definedName>
    <definedName name="HEADING">'[1]A'!$B$5:$C$26</definedName>
    <definedName name="ITCHL">'[2]A'!#REF!</definedName>
    <definedName name="NOTES">'[1]A'!$Q$288:$Q$288</definedName>
    <definedName name="_xlnm.Print_Area" localSheetId="0">'SEBI'!$B$2:$I$63</definedName>
    <definedName name="_xlnm.Print_Area" localSheetId="1">'SEGMENT'!$B$3:$H$75</definedName>
    <definedName name="_xlnm.Print_Area" localSheetId="2">'SEGMENT NOTES'!$B$6:$O$36</definedName>
    <definedName name="QUIT">'[1]A'!#REF!</definedName>
  </definedNames>
  <calcPr fullCalcOnLoad="1"/>
</workbook>
</file>

<file path=xl/sharedStrings.xml><?xml version="1.0" encoding="utf-8"?>
<sst xmlns="http://schemas.openxmlformats.org/spreadsheetml/2006/main" count="189" uniqueCount="140">
  <si>
    <t>(Rs. in Crores)</t>
  </si>
  <si>
    <t>Quarter</t>
  </si>
  <si>
    <t>Twelve months</t>
  </si>
  <si>
    <t>ended</t>
  </si>
  <si>
    <t>GROSS  INCOME</t>
  </si>
  <si>
    <t>NET SALES TURNOVER</t>
  </si>
  <si>
    <t>OTHER INCOME</t>
  </si>
  <si>
    <t>NET INCOME (1+2)</t>
  </si>
  <si>
    <t>Less:</t>
  </si>
  <si>
    <t>a)</t>
  </si>
  <si>
    <t>b)</t>
  </si>
  <si>
    <t>c)</t>
  </si>
  <si>
    <t>d)</t>
  </si>
  <si>
    <t>Employees cost</t>
  </si>
  <si>
    <t>e)</t>
  </si>
  <si>
    <t>Depreciation</t>
  </si>
  <si>
    <t>f)</t>
  </si>
  <si>
    <t>Other expenditure</t>
  </si>
  <si>
    <t>INTEREST (Net)</t>
  </si>
  <si>
    <t>PAID UP EQUITY SHARE CAPITAL</t>
  </si>
  <si>
    <t>(Ordinary shares of Re. 1/- each)</t>
  </si>
  <si>
    <t>RESERVES EXCLUDING REVALUATION RESERVES</t>
  </si>
  <si>
    <t>EARNING PER SHARE (Rs.)</t>
  </si>
  <si>
    <t>-</t>
  </si>
  <si>
    <t>Basic (Rs.)</t>
  </si>
  <si>
    <t>Diluted (Rs.)</t>
  </si>
  <si>
    <t>NUMBER OF SHARES</t>
  </si>
  <si>
    <t xml:space="preserve">PERCENTAGE OF SHAREHOLDING </t>
  </si>
  <si>
    <t>Notes :</t>
  </si>
  <si>
    <t>(i)</t>
  </si>
  <si>
    <t xml:space="preserve">        </t>
  </si>
  <si>
    <t>(ii)</t>
  </si>
  <si>
    <t>(iii)</t>
  </si>
  <si>
    <t>Gross Income comprises Segment Revenue and Other Income.</t>
  </si>
  <si>
    <t>(v)</t>
  </si>
  <si>
    <t>(viii)</t>
  </si>
  <si>
    <t>The above is as per Clause 41 of the Listing Agreement.</t>
  </si>
  <si>
    <t xml:space="preserve">Registered Office : </t>
  </si>
  <si>
    <t>For and on behalf of the Board</t>
  </si>
  <si>
    <t xml:space="preserve">Virginia House, 37 J.L. Nehru Road, </t>
  </si>
  <si>
    <t>Kolkata 700 071,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</si>
  <si>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</si>
  <si>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</si>
  <si>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</si>
  <si>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</si>
  <si>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</si>
  <si>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</si>
  <si>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</si>
  <si>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</si>
  <si>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</si>
  <si>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</si>
  <si>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</si>
  <si>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</si>
  <si>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</si>
  <si>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</si>
  <si>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</si>
  <si>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</si>
  <si>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</si>
  <si>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</si>
  <si>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</si>
  <si>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</si>
  <si>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</si>
  <si>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</si>
  <si>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</si>
  <si>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</si>
  <si>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</si>
  <si>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</si>
  <si>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</si>
  <si>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</si>
  <si>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</si>
  <si>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</si>
  <si>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</si>
  <si>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(3)</t>
  </si>
  <si>
    <t>Segment results of the new business activities namely 'FMCG : Others' largely reflect business development and gestation costs.</t>
  </si>
  <si>
    <t xml:space="preserve">         </t>
  </si>
  <si>
    <t xml:space="preserve">       b)</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</si>
  <si>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</si>
  <si>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</si>
  <si>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ITC Limited</t>
  </si>
  <si>
    <t>Net sales / Income from operations</t>
  </si>
  <si>
    <t>- Cigarettes - Gross</t>
  </si>
  <si>
    <t xml:space="preserve">                  - Net</t>
  </si>
  <si>
    <t>Paperboards, Paper &amp; Packaging - Gross</t>
  </si>
  <si>
    <t>Total - Gross</t>
  </si>
  <si>
    <t>Less :  Inter-segment revenue - Gross</t>
  </si>
  <si>
    <t>- Others      - Gross</t>
  </si>
  <si>
    <t xml:space="preserve">                               - Net</t>
  </si>
  <si>
    <t xml:space="preserve"> Hotels                     - Gross</t>
  </si>
  <si>
    <t>Agri Business           - Gross</t>
  </si>
  <si>
    <t>Total FMCG      - Gross</t>
  </si>
  <si>
    <t xml:space="preserve">                          - Net</t>
  </si>
  <si>
    <t xml:space="preserve">         - Net</t>
  </si>
  <si>
    <t xml:space="preserve">                                   - Net</t>
  </si>
  <si>
    <t>Purchase of traded goods</t>
  </si>
  <si>
    <t>PUBLIC SHAREHOLDING</t>
  </si>
  <si>
    <t xml:space="preserve">                                - Net</t>
  </si>
  <si>
    <t xml:space="preserve">                                                    - Net</t>
  </si>
  <si>
    <t>Executive Director</t>
  </si>
  <si>
    <t>Chairman</t>
  </si>
  <si>
    <t>31.03.2008</t>
  </si>
  <si>
    <t xml:space="preserve">Segment-wise Revenue, Results and Capital Employed for the </t>
  </si>
  <si>
    <t>Paperboards, Paper including Specialty Paper &amp; Packaging including Flexibles.</t>
  </si>
  <si>
    <t>Agri commodities such as rice, soya, coffee and leaf tobacco.</t>
  </si>
  <si>
    <t xml:space="preserve">(4) </t>
  </si>
  <si>
    <t>Place : Kolkata, India</t>
  </si>
  <si>
    <t>Profit Before Tax</t>
  </si>
  <si>
    <t>Provision for Taxation</t>
  </si>
  <si>
    <t>Profit After Tax</t>
  </si>
  <si>
    <t>Branded Packaged Foods (Staples, Biscuits, Confectionery, Snack Foods and Ready to Eat Foods), Garments, Educational and other Stationery, Matches, Agarbattis and Personal Care products.</t>
  </si>
  <si>
    <t>(Increase) / decrease in stock-in-trade and work in progress</t>
  </si>
  <si>
    <t>EXPENDITURE</t>
  </si>
  <si>
    <t>PROFIT BEFORE TAX  (3-4-5)</t>
  </si>
  <si>
    <t>g)       Total</t>
  </si>
  <si>
    <t>PROFIT AFTER TAX  (6-7)</t>
  </si>
  <si>
    <t>Consumption of raw materials</t>
  </si>
  <si>
    <t>TAX EXPENSE</t>
  </si>
  <si>
    <t>30.06.2008</t>
  </si>
  <si>
    <t>30.06.2007</t>
  </si>
  <si>
    <t>The above results were reviewed by the Audit Committee and approved at the meeting of the Board of Directors of the Company held on 30th July, 2008.</t>
  </si>
  <si>
    <t>Gross Income includes Rs. 1945 Crores for the quarter ended 30th June, 2008 being Excise Duties and other Local Taxes. (Corresponding previous quarter ended 30th June 2007 - Rs. 1853 Crores).</t>
  </si>
  <si>
    <t>During the quarter, one investor complaint was received, which was promptly attended to by the Company. No complaints were pending either at the beginning or at the end of the quarter.</t>
  </si>
  <si>
    <t>Figures for the corresponding previous quarter have been re-arranged, wherever necessary, to conform to the figures of the current quarter.</t>
  </si>
  <si>
    <t>Dated : 30th July, 2008</t>
  </si>
  <si>
    <t>Unaudited Financial Results for the Quarter ended 30th June, 2008</t>
  </si>
  <si>
    <t>Other net un-allocable expenditure / (income)</t>
  </si>
  <si>
    <t>(vi)</t>
  </si>
  <si>
    <t>Quarter ended 30th June, 2008</t>
  </si>
  <si>
    <t>*Before considering provision of Rs. 616.77 Crores (30.06.2007 - Rs. 560.26 Crores) in respect of disputed State taxes, the levy/collection of which has been stayed.</t>
  </si>
  <si>
    <t>Audited</t>
  </si>
  <si>
    <t>(Rs. In Crores)</t>
  </si>
  <si>
    <t>Limited Review</t>
  </si>
  <si>
    <t>The Limited Review, as required under Clause 41 of the Listing Agreement has been completed and the related Report forwarded to the Stock Exchanges. This Report does not have any impact on the above 'Results and Notes' for the Quarter ended 30th June, 2008 which needs to be explained.</t>
  </si>
  <si>
    <t>Figures for the previous quarter have been re-arranged, wherever necessary, to conform to the figures for the current quarter.</t>
  </si>
  <si>
    <t xml:space="preserve">The Company's Agri Business markets agri commodities in the export and domestic markets; supplies agri raw materials to the Branded Packaged Foods Business and sources leaf tobacco for the Cigarettes Business. The segment results for the quarter are after absorbing costs relating to the strategic e-Choupal initiative. </t>
  </si>
  <si>
    <t>(vii) a)</t>
  </si>
  <si>
    <t>(iv)</t>
  </si>
  <si>
    <t>(Standalone)</t>
  </si>
  <si>
    <t>Provision for Taxation includes  Rs. 6.22 Crores for Fringe Benefit Tax for the quarter ended 30th June, 2008 (Corresponding previous quarter ended 30th June, 2007 - Rs. 8.76 Crores).</t>
  </si>
  <si>
    <t>Provision for Taxation is net of refunds as follows: Quarter ended 30th June 2008 - Rs. 2.31 Crores (Corresponding previous quarter ended 30th June, 2007 - Rs. 29.30 Crores).</t>
  </si>
  <si>
    <t>The launch costs of the Company's brands 'Fiama Di Wills', 'Vivel Di Wills', 'Superia' and 'Vivel' covering the range of personal care products of soaps, shampoos, conditioners and shower gels, and the continuing significant brand building costs of the Foods business are reflected under 'Other Expenditure' stated above and in segment results under 'FMCG-Others'.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</si>
</sst>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 numFmtId="206" formatCode="&quot;Rs.&quot;#,##0_);\(&quot;Rs.&quot;#,##0\)"/>
    <numFmt numFmtId="207" formatCode="&quot;Rs.&quot;#,##0_);[Red]\(&quot;Rs.&quot;#,##0\)"/>
    <numFmt numFmtId="208" formatCode="&quot;Rs.&quot;#,##0.00_);\(&quot;Rs.&quot;#,##0.00\)"/>
    <numFmt numFmtId="209" formatCode="&quot;Rs.&quot;#,##0.00_);[Red]\(&quot;Rs.&quot;#,##0.00\)"/>
    <numFmt numFmtId="210" formatCode="_(&quot;Rs.&quot;* #,##0_);_(&quot;Rs.&quot;* \(#,##0\);_(&quot;Rs.&quot;* &quot;-&quot;_);_(@_)"/>
    <numFmt numFmtId="211" formatCode="_(&quot;Rs.&quot;* #,##0.00_);_(&quot;Rs.&quot;* \(#,##0.00\);_(&quot;Rs.&quot;* &quot;-&quot;??_);_(@_)"/>
    <numFmt numFmtId="212" formatCode="&quot;Yes&quot;;&quot;Yes&quot;;&quot;No&quot;"/>
    <numFmt numFmtId="213" formatCode="&quot;True&quot;;&quot;True&quot;;&quot;False&quot;"/>
    <numFmt numFmtId="214" formatCode="&quot;On&quot;;&quot;On&quot;;&quot;Off&quot;"/>
    <numFmt numFmtId="215" formatCode="_(* #,##0.000_);_(* \(#,##0.000\);_(* &quot;-&quot;??_);_(@_)"/>
    <numFmt numFmtId="216" formatCode="_(* #,##0.0_);_(* \(#,##0.0\);_(* &quot;-&quot;??_);_(@_)"/>
    <numFmt numFmtId="217" formatCode="_(* #,##0_);_(* \(#,##0\);_(* &quot;-&quot;??_);_(@_)"/>
  </numFmts>
  <fonts count="14">
    <font>
      <sz val="10"/>
      <name val="Arial"/>
      <family val="0"/>
    </font>
    <font>
      <sz val="9"/>
      <name val="Arial"/>
      <family val="2"/>
    </font>
    <font>
      <u val="single"/>
      <sz val="10"/>
      <color indexed="20"/>
      <name val="Arial"/>
      <family val="0"/>
    </font>
    <font>
      <u val="single"/>
      <sz val="10"/>
      <color indexed="12"/>
      <name val="Arial"/>
      <family val="0"/>
    </font>
    <font>
      <b/>
      <sz val="16"/>
      <name val="Arial"/>
      <family val="2"/>
    </font>
    <font>
      <b/>
      <sz val="12"/>
      <name val="Arial"/>
      <family val="2"/>
    </font>
    <font>
      <sz val="10"/>
      <color indexed="12"/>
      <name val="Arial"/>
      <family val="2"/>
    </font>
    <font>
      <b/>
      <sz val="10"/>
      <name val="Arial"/>
      <family val="2"/>
    </font>
    <font>
      <b/>
      <u val="single"/>
      <sz val="10"/>
      <name val="Arial"/>
      <family val="0"/>
    </font>
    <font>
      <sz val="10"/>
      <color indexed="10"/>
      <name val="Arial"/>
      <family val="2"/>
    </font>
    <font>
      <b/>
      <sz val="12"/>
      <color indexed="8"/>
      <name val="Arial"/>
      <family val="2"/>
    </font>
    <font>
      <sz val="12"/>
      <name val="Arial"/>
      <family val="2"/>
    </font>
    <font>
      <i/>
      <sz val="10"/>
      <color indexed="12"/>
      <name val="Arial"/>
      <family val="2"/>
    </font>
    <font>
      <sz val="10"/>
      <color indexed="8"/>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Alignment="1">
      <alignment horizontal="center"/>
    </xf>
    <xf numFmtId="165" fontId="1" fillId="0" borderId="0" xfId="0" applyNumberFormat="1" applyFont="1" applyFill="1" applyAlignment="1">
      <alignment horizontal="right"/>
    </xf>
    <xf numFmtId="2" fontId="1" fillId="0" borderId="0" xfId="0" applyNumberFormat="1" applyFont="1" applyFill="1" applyAlignment="1">
      <alignment/>
    </xf>
    <xf numFmtId="165" fontId="1" fillId="0" borderId="0" xfId="0" applyNumberFormat="1" applyFont="1" applyBorder="1" applyAlignment="1">
      <alignment/>
    </xf>
    <xf numFmtId="0" fontId="1" fillId="0" borderId="0" xfId="0" applyFont="1" applyBorder="1" applyAlignment="1">
      <alignment/>
    </xf>
    <xf numFmtId="165" fontId="0" fillId="0" borderId="1" xfId="0" applyNumberFormat="1" applyBorder="1" applyAlignment="1">
      <alignment/>
    </xf>
    <xf numFmtId="0" fontId="0" fillId="0" borderId="0" xfId="0" applyAlignment="1">
      <alignment/>
    </xf>
    <xf numFmtId="0" fontId="0" fillId="0" borderId="0" xfId="0" applyBorder="1" applyAlignment="1">
      <alignment/>
    </xf>
    <xf numFmtId="165" fontId="0" fillId="0" borderId="0" xfId="0" applyNumberForma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165" fontId="5" fillId="0" borderId="2" xfId="0" applyNumberFormat="1" applyFont="1" applyBorder="1" applyAlignment="1">
      <alignment horizontal="right"/>
    </xf>
    <xf numFmtId="165" fontId="5" fillId="0" borderId="1" xfId="0" applyNumberFormat="1" applyFont="1" applyBorder="1" applyAlignment="1">
      <alignment horizontal="right"/>
    </xf>
    <xf numFmtId="0" fontId="0" fillId="0" borderId="5" xfId="0" applyBorder="1" applyAlignment="1">
      <alignment/>
    </xf>
    <xf numFmtId="165" fontId="5" fillId="0" borderId="6" xfId="0" applyNumberFormat="1" applyFont="1" applyBorder="1" applyAlignment="1">
      <alignment horizontal="right"/>
    </xf>
    <xf numFmtId="165" fontId="5" fillId="0" borderId="5"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165" fontId="0" fillId="0" borderId="6" xfId="0" applyNumberFormat="1" applyBorder="1" applyAlignment="1">
      <alignment/>
    </xf>
    <xf numFmtId="165" fontId="0" fillId="0" borderId="9" xfId="0" applyNumberFormat="1" applyBorder="1" applyAlignment="1">
      <alignment/>
    </xf>
    <xf numFmtId="177" fontId="5" fillId="0" borderId="5" xfId="0" applyNumberFormat="1" applyFont="1" applyBorder="1" applyAlignment="1">
      <alignment horizontal="left"/>
    </xf>
    <xf numFmtId="0" fontId="5" fillId="0" borderId="9" xfId="0" applyFont="1" applyBorder="1" applyAlignment="1">
      <alignment/>
    </xf>
    <xf numFmtId="0" fontId="0" fillId="0" borderId="0" xfId="0" applyBorder="1" applyAlignment="1" quotePrefix="1">
      <alignment/>
    </xf>
    <xf numFmtId="165" fontId="0" fillId="0" borderId="10" xfId="0" applyNumberFormat="1" applyBorder="1" applyAlignment="1">
      <alignment/>
    </xf>
    <xf numFmtId="0" fontId="5" fillId="0" borderId="9" xfId="0" applyFont="1" applyBorder="1" applyAlignment="1">
      <alignment horizontal="left"/>
    </xf>
    <xf numFmtId="165" fontId="5" fillId="0" borderId="10" xfId="0" applyNumberFormat="1" applyFont="1" applyBorder="1" applyAlignment="1">
      <alignment/>
    </xf>
    <xf numFmtId="165" fontId="5" fillId="0" borderId="11" xfId="0" applyNumberFormat="1" applyFont="1" applyBorder="1" applyAlignment="1">
      <alignment/>
    </xf>
    <xf numFmtId="0" fontId="0" fillId="0" borderId="9" xfId="0" applyBorder="1" applyAlignment="1">
      <alignment/>
    </xf>
    <xf numFmtId="165" fontId="0" fillId="0" borderId="12" xfId="0" applyNumberFormat="1" applyBorder="1" applyAlignment="1">
      <alignment/>
    </xf>
    <xf numFmtId="0" fontId="5" fillId="0" borderId="0" xfId="0" applyFont="1" applyBorder="1" applyAlignment="1">
      <alignment/>
    </xf>
    <xf numFmtId="165" fontId="5" fillId="0" borderId="6" xfId="0" applyNumberFormat="1" applyFont="1" applyBorder="1" applyAlignment="1">
      <alignment/>
    </xf>
    <xf numFmtId="0" fontId="5" fillId="0" borderId="6" xfId="0"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Border="1" applyAlignment="1">
      <alignment vertical="top" wrapText="1"/>
    </xf>
    <xf numFmtId="165" fontId="0" fillId="0" borderId="6" xfId="0" applyNumberFormat="1" applyBorder="1" applyAlignment="1">
      <alignment vertical="top"/>
    </xf>
    <xf numFmtId="165" fontId="0" fillId="0" borderId="9" xfId="0" applyNumberFormat="1" applyBorder="1" applyAlignment="1">
      <alignment vertical="top"/>
    </xf>
    <xf numFmtId="165" fontId="0" fillId="0" borderId="0" xfId="0" applyNumberFormat="1" applyBorder="1" applyAlignment="1">
      <alignment/>
    </xf>
    <xf numFmtId="0" fontId="5" fillId="0" borderId="5" xfId="0" applyFont="1" applyBorder="1" applyAlignment="1">
      <alignment/>
    </xf>
    <xf numFmtId="0" fontId="0" fillId="0" borderId="0" xfId="0" applyFont="1" applyBorder="1" applyAlignment="1">
      <alignment/>
    </xf>
    <xf numFmtId="165" fontId="0" fillId="0" borderId="8" xfId="0" applyNumberFormat="1" applyBorder="1" applyAlignment="1">
      <alignment/>
    </xf>
    <xf numFmtId="0"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horizontal="center"/>
    </xf>
    <xf numFmtId="2" fontId="6" fillId="0" borderId="0" xfId="0" applyNumberFormat="1" applyFont="1" applyAlignment="1">
      <alignment/>
    </xf>
    <xf numFmtId="2" fontId="0" fillId="0" borderId="0" xfId="0" applyNumberFormat="1" applyFont="1" applyAlignment="1">
      <alignment/>
    </xf>
    <xf numFmtId="165" fontId="6" fillId="0" borderId="0" xfId="0" applyNumberFormat="1" applyFont="1" applyAlignment="1">
      <alignment/>
    </xf>
    <xf numFmtId="0" fontId="0" fillId="0" borderId="0" xfId="0" applyNumberFormat="1" applyFont="1" applyAlignment="1" quotePrefix="1">
      <alignment vertical="top"/>
    </xf>
    <xf numFmtId="0" fontId="0" fillId="0" borderId="0" xfId="0" applyFont="1" applyAlignment="1">
      <alignment/>
    </xf>
    <xf numFmtId="0" fontId="7" fillId="0" borderId="0" xfId="0" applyNumberFormat="1" applyFont="1" applyAlignment="1">
      <alignment/>
    </xf>
    <xf numFmtId="2" fontId="0" fillId="0" borderId="0" xfId="0" applyNumberFormat="1" applyAlignment="1">
      <alignment/>
    </xf>
    <xf numFmtId="0" fontId="8"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0" fontId="0" fillId="0" borderId="0" xfId="0" applyFont="1" applyAlignment="1">
      <alignment horizontal="left"/>
    </xf>
    <xf numFmtId="0" fontId="0" fillId="0" borderId="0" xfId="0" applyNumberFormat="1" applyFont="1" applyAlignment="1">
      <alignment horizontal="center"/>
    </xf>
    <xf numFmtId="165" fontId="0" fillId="0" borderId="0" xfId="0" applyNumberFormat="1" applyFont="1" applyAlignment="1">
      <alignment horizontal="right"/>
    </xf>
    <xf numFmtId="165" fontId="0" fillId="0" borderId="0" xfId="0" applyNumberFormat="1" applyFont="1" applyAlignment="1">
      <alignment/>
    </xf>
    <xf numFmtId="0" fontId="0" fillId="0" borderId="8" xfId="0" applyFont="1" applyBorder="1" applyAlignment="1">
      <alignment/>
    </xf>
    <xf numFmtId="165" fontId="0" fillId="0" borderId="0" xfId="0" applyNumberFormat="1" applyFont="1" applyFill="1" applyAlignment="1">
      <alignment horizontal="right"/>
    </xf>
    <xf numFmtId="2" fontId="0" fillId="0" borderId="0" xfId="0" applyNumberFormat="1" applyFont="1" applyFill="1" applyAlignment="1">
      <alignment/>
    </xf>
    <xf numFmtId="0" fontId="0" fillId="0" borderId="5" xfId="0" applyFont="1" applyBorder="1" applyAlignment="1">
      <alignment/>
    </xf>
    <xf numFmtId="0" fontId="0" fillId="0" borderId="3" xfId="0" applyFont="1" applyBorder="1" applyAlignment="1">
      <alignment/>
    </xf>
    <xf numFmtId="0" fontId="0" fillId="0" borderId="4" xfId="0" applyFont="1" applyBorder="1" applyAlignment="1">
      <alignment/>
    </xf>
    <xf numFmtId="164" fontId="0" fillId="0" borderId="2" xfId="0" applyNumberFormat="1" applyFont="1" applyBorder="1" applyAlignment="1">
      <alignment horizontal="center"/>
    </xf>
    <xf numFmtId="165" fontId="7" fillId="0" borderId="2" xfId="0" applyNumberFormat="1" applyFont="1" applyFill="1" applyBorder="1" applyAlignment="1">
      <alignment horizontal="right"/>
    </xf>
    <xf numFmtId="2" fontId="7" fillId="0" borderId="1" xfId="0" applyNumberFormat="1" applyFont="1" applyFill="1" applyBorder="1" applyAlignment="1">
      <alignment horizontal="right"/>
    </xf>
    <xf numFmtId="0" fontId="0" fillId="0" borderId="9" xfId="0" applyFont="1" applyBorder="1" applyAlignment="1">
      <alignment/>
    </xf>
    <xf numFmtId="164" fontId="0" fillId="0" borderId="5" xfId="0" applyNumberFormat="1" applyFont="1" applyBorder="1" applyAlignment="1">
      <alignment horizontal="center"/>
    </xf>
    <xf numFmtId="165" fontId="7" fillId="0" borderId="5" xfId="0" applyNumberFormat="1" applyFont="1" applyFill="1" applyBorder="1" applyAlignment="1">
      <alignment horizontal="right"/>
    </xf>
    <xf numFmtId="2" fontId="7" fillId="0" borderId="6" xfId="0" applyNumberFormat="1" applyFont="1" applyFill="1" applyBorder="1" applyAlignment="1">
      <alignment horizontal="right"/>
    </xf>
    <xf numFmtId="2" fontId="7" fillId="0" borderId="5" xfId="0" applyNumberFormat="1" applyFont="1" applyFill="1" applyBorder="1" applyAlignment="1">
      <alignment horizontal="right"/>
    </xf>
    <xf numFmtId="2" fontId="7" fillId="0" borderId="10" xfId="0" applyNumberFormat="1" applyFont="1" applyFill="1" applyBorder="1" applyAlignment="1">
      <alignment horizontal="right"/>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165" fontId="0" fillId="0" borderId="5" xfId="0" applyNumberFormat="1" applyFont="1" applyFill="1" applyBorder="1" applyAlignment="1">
      <alignment horizontal="right"/>
    </xf>
    <xf numFmtId="2" fontId="0" fillId="0" borderId="6" xfId="0" applyNumberFormat="1" applyFont="1" applyFill="1" applyBorder="1" applyAlignment="1">
      <alignment horizontal="right"/>
    </xf>
    <xf numFmtId="0" fontId="0" fillId="0" borderId="5" xfId="0" applyFont="1" applyBorder="1" applyAlignment="1">
      <alignment vertical="center"/>
    </xf>
    <xf numFmtId="0" fontId="0" fillId="0" borderId="0" xfId="0" applyFont="1" applyBorder="1" applyAlignment="1">
      <alignment vertical="center"/>
    </xf>
    <xf numFmtId="165" fontId="0" fillId="0" borderId="6" xfId="0" applyNumberFormat="1" applyFont="1" applyFill="1" applyBorder="1" applyAlignment="1">
      <alignment horizontal="right"/>
    </xf>
    <xf numFmtId="0" fontId="0" fillId="0" borderId="6" xfId="0" applyNumberFormat="1" applyFont="1" applyBorder="1" applyAlignment="1">
      <alignment vertical="center"/>
    </xf>
    <xf numFmtId="0" fontId="0" fillId="0" borderId="0" xfId="0" applyNumberFormat="1" applyFont="1" applyBorder="1" applyAlignment="1">
      <alignment vertical="center"/>
    </xf>
    <xf numFmtId="164" fontId="0" fillId="0" borderId="5" xfId="0" applyNumberFormat="1" applyFont="1" applyBorder="1" applyAlignment="1">
      <alignment horizontal="center" vertical="center"/>
    </xf>
    <xf numFmtId="0" fontId="0" fillId="0" borderId="0" xfId="0" applyFont="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164" fontId="0" fillId="0" borderId="13" xfId="0" applyNumberFormat="1" applyFont="1" applyBorder="1" applyAlignment="1">
      <alignment horizontal="center" vertical="center"/>
    </xf>
    <xf numFmtId="165" fontId="0" fillId="0" borderId="11" xfId="0" applyNumberFormat="1" applyFont="1" applyFill="1" applyBorder="1" applyAlignment="1">
      <alignment horizontal="right"/>
    </xf>
    <xf numFmtId="0" fontId="0" fillId="0" borderId="5" xfId="0" applyNumberFormat="1" applyFont="1" applyFill="1" applyBorder="1" applyAlignment="1">
      <alignment vertical="center"/>
    </xf>
    <xf numFmtId="0" fontId="0" fillId="0" borderId="5" xfId="0" applyNumberFormat="1" applyFont="1" applyBorder="1" applyAlignment="1">
      <alignment vertical="center"/>
    </xf>
    <xf numFmtId="164" fontId="0" fillId="0" borderId="1" xfId="0" applyNumberFormat="1" applyFont="1" applyBorder="1" applyAlignment="1">
      <alignment horizontal="center" vertical="center"/>
    </xf>
    <xf numFmtId="0" fontId="0" fillId="0" borderId="6" xfId="0" applyFont="1" applyBorder="1" applyAlignment="1">
      <alignment vertical="center"/>
    </xf>
    <xf numFmtId="0" fontId="0" fillId="0" borderId="9" xfId="0" applyFont="1" applyBorder="1" applyAlignment="1">
      <alignment vertical="center"/>
    </xf>
    <xf numFmtId="164" fontId="0" fillId="0" borderId="9" xfId="0" applyNumberFormat="1" applyFont="1" applyBorder="1" applyAlignment="1">
      <alignment horizontal="center" vertical="center"/>
    </xf>
    <xf numFmtId="165" fontId="0" fillId="0" borderId="9" xfId="0" applyNumberFormat="1" applyFont="1" applyFill="1" applyBorder="1" applyAlignment="1">
      <alignment horizontal="right"/>
    </xf>
    <xf numFmtId="2" fontId="0" fillId="0" borderId="6" xfId="0" applyNumberFormat="1" applyFont="1" applyBorder="1" applyAlignment="1">
      <alignment vertical="center"/>
    </xf>
    <xf numFmtId="2" fontId="0" fillId="0" borderId="0" xfId="0" applyNumberFormat="1" applyFont="1" applyBorder="1" applyAlignment="1">
      <alignment vertical="center"/>
    </xf>
    <xf numFmtId="2" fontId="0" fillId="0" borderId="9" xfId="0" applyNumberFormat="1" applyFont="1" applyBorder="1" applyAlignment="1">
      <alignment vertical="center"/>
    </xf>
    <xf numFmtId="2" fontId="0" fillId="0" borderId="0" xfId="0" applyNumberFormat="1" applyFont="1" applyAlignment="1">
      <alignment vertical="center"/>
    </xf>
    <xf numFmtId="164" fontId="0" fillId="0" borderId="9" xfId="0" applyNumberFormat="1" applyFont="1" applyBorder="1" applyAlignment="1">
      <alignment horizontal="center"/>
    </xf>
    <xf numFmtId="164" fontId="0" fillId="0" borderId="6" xfId="0" applyNumberFormat="1" applyFont="1" applyFill="1" applyBorder="1" applyAlignment="1">
      <alignment horizontal="right"/>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vertical="center"/>
    </xf>
    <xf numFmtId="164" fontId="0" fillId="0" borderId="12" xfId="0" applyNumberFormat="1" applyFont="1" applyBorder="1" applyAlignment="1">
      <alignment horizontal="center"/>
    </xf>
    <xf numFmtId="165" fontId="0" fillId="0" borderId="12" xfId="0" applyNumberFormat="1" applyFont="1" applyFill="1" applyBorder="1" applyAlignment="1">
      <alignment horizontal="right"/>
    </xf>
    <xf numFmtId="2" fontId="0" fillId="0" borderId="12" xfId="0" applyNumberFormat="1" applyFont="1" applyFill="1" applyBorder="1" applyAlignment="1">
      <alignment horizontal="right"/>
    </xf>
    <xf numFmtId="164" fontId="0" fillId="0" borderId="0" xfId="0" applyNumberFormat="1" applyFont="1" applyBorder="1" applyAlignment="1">
      <alignment horizontal="center"/>
    </xf>
    <xf numFmtId="165" fontId="0" fillId="0" borderId="0" xfId="0" applyNumberFormat="1" applyFont="1" applyFill="1" applyBorder="1" applyAlignment="1">
      <alignment horizontal="right"/>
    </xf>
    <xf numFmtId="2" fontId="0" fillId="0" borderId="0" xfId="0" applyNumberFormat="1" applyFont="1" applyFill="1" applyBorder="1" applyAlignment="1">
      <alignment/>
    </xf>
    <xf numFmtId="0" fontId="9" fillId="0" borderId="0" xfId="0" applyFont="1" applyAlignment="1">
      <alignment/>
    </xf>
    <xf numFmtId="0" fontId="7" fillId="0" borderId="0" xfId="0" applyFont="1" applyAlignment="1">
      <alignment/>
    </xf>
    <xf numFmtId="0" fontId="7" fillId="0" borderId="0" xfId="0" applyFont="1" applyBorder="1" applyAlignment="1">
      <alignment/>
    </xf>
    <xf numFmtId="1" fontId="0" fillId="0" borderId="0" xfId="0" applyNumberFormat="1" applyFont="1" applyFill="1" applyAlignment="1">
      <alignment/>
    </xf>
    <xf numFmtId="0" fontId="0" fillId="0" borderId="0" xfId="0" applyFont="1" applyAlignment="1">
      <alignment vertical="top"/>
    </xf>
    <xf numFmtId="0" fontId="0" fillId="0" borderId="0" xfId="0" applyFont="1" applyAlignment="1">
      <alignment horizontal="justify" vertical="top" wrapText="1"/>
    </xf>
    <xf numFmtId="0" fontId="0" fillId="0" borderId="0" xfId="0" applyNumberFormat="1" applyFont="1" applyAlignment="1">
      <alignment/>
    </xf>
    <xf numFmtId="0" fontId="0" fillId="0" borderId="0" xfId="0" applyNumberFormat="1" applyFont="1" applyBorder="1" applyAlignment="1">
      <alignment/>
    </xf>
    <xf numFmtId="164" fontId="0" fillId="0" borderId="0" xfId="0" applyNumberFormat="1" applyFont="1" applyFill="1" applyAlignment="1">
      <alignment horizontal="center"/>
    </xf>
    <xf numFmtId="0" fontId="0" fillId="0" borderId="0" xfId="0" applyFont="1" applyFill="1" applyAlignment="1">
      <alignment horizontal="center"/>
    </xf>
    <xf numFmtId="2" fontId="0" fillId="0" borderId="5" xfId="0" applyNumberFormat="1" applyFont="1" applyBorder="1" applyAlignment="1" quotePrefix="1">
      <alignment horizontal="center" vertical="center"/>
    </xf>
    <xf numFmtId="0" fontId="0" fillId="0" borderId="5" xfId="0" applyFont="1" applyFill="1" applyBorder="1" applyAlignment="1" quotePrefix="1">
      <alignment horizontal="center" vertical="center"/>
    </xf>
    <xf numFmtId="0" fontId="0" fillId="0" borderId="5" xfId="0" applyFont="1" applyBorder="1" applyAlignment="1" quotePrefix="1">
      <alignment horizontal="center" vertical="center"/>
    </xf>
    <xf numFmtId="164" fontId="0" fillId="0" borderId="10" xfId="0" applyNumberFormat="1" applyFont="1" applyBorder="1" applyAlignment="1">
      <alignment horizontal="center"/>
    </xf>
    <xf numFmtId="0" fontId="11" fillId="0" borderId="0" xfId="0" applyFont="1" applyBorder="1" applyAlignment="1">
      <alignment/>
    </xf>
    <xf numFmtId="0" fontId="5" fillId="0" borderId="0" xfId="0" applyFont="1" applyBorder="1" applyAlignment="1">
      <alignment horizontal="left"/>
    </xf>
    <xf numFmtId="0" fontId="0" fillId="0" borderId="0" xfId="0" applyFont="1" applyBorder="1" applyAlignment="1">
      <alignment horizontal="justify"/>
    </xf>
    <xf numFmtId="0" fontId="0" fillId="0" borderId="0" xfId="0" applyFont="1" applyAlignment="1">
      <alignment horizontal="justify"/>
    </xf>
    <xf numFmtId="164" fontId="0" fillId="0" borderId="0" xfId="0" applyNumberFormat="1" applyFont="1" applyAlignment="1">
      <alignment horizontal="justify"/>
    </xf>
    <xf numFmtId="165" fontId="0" fillId="0" borderId="0" xfId="0" applyNumberFormat="1" applyFont="1" applyFill="1" applyAlignment="1">
      <alignment horizontal="justify"/>
    </xf>
    <xf numFmtId="2" fontId="0" fillId="0" borderId="0" xfId="0" applyNumberFormat="1" applyFont="1" applyFill="1" applyAlignment="1">
      <alignment horizontal="justify"/>
    </xf>
    <xf numFmtId="0" fontId="9" fillId="0" borderId="0" xfId="0" applyFont="1" applyBorder="1" applyAlignment="1">
      <alignment horizontal="justify"/>
    </xf>
    <xf numFmtId="0" fontId="9" fillId="0" borderId="0" xfId="0" applyFont="1" applyAlignment="1">
      <alignment horizontal="justify"/>
    </xf>
    <xf numFmtId="164" fontId="9" fillId="0" borderId="0" xfId="0" applyNumberFormat="1" applyFont="1" applyAlignment="1">
      <alignment horizontal="justify"/>
    </xf>
    <xf numFmtId="165" fontId="9" fillId="0" borderId="0" xfId="0" applyNumberFormat="1" applyFont="1" applyFill="1" applyAlignment="1">
      <alignment horizontal="justify"/>
    </xf>
    <xf numFmtId="2" fontId="9" fillId="0" borderId="0" xfId="0" applyNumberFormat="1" applyFont="1" applyFill="1" applyAlignment="1">
      <alignment horizontal="justify"/>
    </xf>
    <xf numFmtId="0" fontId="0" fillId="0" borderId="0" xfId="0" applyFont="1" applyBorder="1" applyAlignment="1">
      <alignment horizontal="justify" vertical="top" wrapText="1"/>
    </xf>
    <xf numFmtId="166" fontId="12" fillId="0" borderId="0" xfId="22" applyNumberFormat="1" applyFont="1" applyFill="1" applyAlignment="1">
      <alignment/>
    </xf>
    <xf numFmtId="166" fontId="12" fillId="0" borderId="0" xfId="22" applyNumberFormat="1" applyFont="1" applyBorder="1" applyAlignment="1">
      <alignment horizontal="justify" vertical="top" wrapText="1"/>
    </xf>
    <xf numFmtId="166" fontId="12" fillId="0" borderId="0" xfId="22" applyNumberFormat="1" applyFont="1" applyFill="1" applyAlignment="1">
      <alignment horizontal="justify"/>
    </xf>
    <xf numFmtId="0" fontId="0" fillId="0" borderId="14" xfId="0" applyBorder="1" applyAlignment="1">
      <alignment/>
    </xf>
    <xf numFmtId="0" fontId="0" fillId="0" borderId="15" xfId="0" applyBorder="1" applyAlignment="1">
      <alignment/>
    </xf>
    <xf numFmtId="165" fontId="0" fillId="0" borderId="5" xfId="0" applyNumberFormat="1" applyFont="1" applyBorder="1" applyAlignment="1">
      <alignment horizontal="right" vertical="center"/>
    </xf>
    <xf numFmtId="39" fontId="0" fillId="0" borderId="9" xfId="0" applyNumberFormat="1" applyFont="1" applyBorder="1" applyAlignment="1" quotePrefix="1">
      <alignment horizontal="right" vertical="center"/>
    </xf>
    <xf numFmtId="165" fontId="11" fillId="0" borderId="0" xfId="0" applyNumberFormat="1" applyFont="1" applyAlignment="1">
      <alignment horizontal="right"/>
    </xf>
    <xf numFmtId="0" fontId="5" fillId="0" borderId="11" xfId="0" applyFont="1" applyBorder="1" applyAlignment="1">
      <alignment/>
    </xf>
    <xf numFmtId="9" fontId="0" fillId="0" borderId="0" xfId="22" applyAlignment="1">
      <alignment/>
    </xf>
    <xf numFmtId="166" fontId="0" fillId="0" borderId="6" xfId="22" applyNumberFormat="1" applyBorder="1" applyAlignment="1">
      <alignment/>
    </xf>
    <xf numFmtId="0" fontId="11" fillId="0" borderId="5" xfId="0" applyFont="1" applyBorder="1" applyAlignment="1">
      <alignment/>
    </xf>
    <xf numFmtId="165" fontId="11" fillId="0" borderId="6" xfId="0" applyNumberFormat="1" applyFont="1" applyBorder="1" applyAlignment="1">
      <alignment/>
    </xf>
    <xf numFmtId="165" fontId="5" fillId="0" borderId="1" xfId="0" applyNumberFormat="1" applyFont="1" applyBorder="1" applyAlignment="1">
      <alignment/>
    </xf>
    <xf numFmtId="0" fontId="5" fillId="0" borderId="13" xfId="0" applyFont="1" applyBorder="1" applyAlignment="1">
      <alignment/>
    </xf>
    <xf numFmtId="0" fontId="5" fillId="0" borderId="2" xfId="0" applyFont="1" applyBorder="1" applyAlignment="1">
      <alignment/>
    </xf>
    <xf numFmtId="0" fontId="0" fillId="0" borderId="2" xfId="0" applyFont="1" applyBorder="1" applyAlignment="1">
      <alignment/>
    </xf>
    <xf numFmtId="0" fontId="1" fillId="0" borderId="3" xfId="0" applyFont="1" applyBorder="1" applyAlignment="1">
      <alignment/>
    </xf>
    <xf numFmtId="0" fontId="1" fillId="0" borderId="1" xfId="0" applyFont="1" applyBorder="1" applyAlignment="1">
      <alignment/>
    </xf>
    <xf numFmtId="0" fontId="0" fillId="0" borderId="5" xfId="0" applyNumberFormat="1" applyFont="1" applyFill="1" applyBorder="1" applyAlignment="1">
      <alignment vertical="top"/>
    </xf>
    <xf numFmtId="165" fontId="1" fillId="0" borderId="0" xfId="0" applyNumberFormat="1" applyFont="1" applyAlignment="1">
      <alignment/>
    </xf>
    <xf numFmtId="2" fontId="1" fillId="0" borderId="0" xfId="0" applyNumberFormat="1" applyFont="1" applyAlignment="1">
      <alignment/>
    </xf>
    <xf numFmtId="165" fontId="0" fillId="0" borderId="6" xfId="0" applyNumberFormat="1" applyFont="1" applyBorder="1" applyAlignment="1">
      <alignment horizontal="right" vertical="center"/>
    </xf>
    <xf numFmtId="165" fontId="0" fillId="0" borderId="6" xfId="16" applyNumberFormat="1" applyFont="1" applyFill="1" applyBorder="1" applyAlignment="1">
      <alignment horizontal="right"/>
    </xf>
    <xf numFmtId="165" fontId="5" fillId="0" borderId="10" xfId="0" applyNumberFormat="1" applyFont="1" applyBorder="1" applyAlignment="1">
      <alignment horizontal="right"/>
    </xf>
    <xf numFmtId="2" fontId="0" fillId="0" borderId="0" xfId="0" applyNumberFormat="1" applyFont="1" applyFill="1" applyAlignment="1">
      <alignment horizontal="right"/>
    </xf>
    <xf numFmtId="165" fontId="13" fillId="0" borderId="0" xfId="0" applyNumberFormat="1" applyFont="1" applyAlignment="1">
      <alignment/>
    </xf>
    <xf numFmtId="2" fontId="0" fillId="0" borderId="10" xfId="0" applyNumberFormat="1" applyFont="1" applyFill="1" applyBorder="1" applyAlignment="1">
      <alignment horizontal="right"/>
    </xf>
    <xf numFmtId="165" fontId="0" fillId="0" borderId="4" xfId="0" applyNumberFormat="1" applyBorder="1" applyAlignment="1">
      <alignment/>
    </xf>
    <xf numFmtId="0" fontId="0" fillId="0" borderId="0" xfId="0" applyFont="1" applyAlignment="1">
      <alignment horizontal="left"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center"/>
    </xf>
    <xf numFmtId="2" fontId="10" fillId="0" borderId="0" xfId="0" applyNumberFormat="1" applyFont="1" applyBorder="1" applyAlignment="1">
      <alignment horizontal="center" vertical="center"/>
    </xf>
    <xf numFmtId="0" fontId="11" fillId="0" borderId="0" xfId="0" applyFont="1" applyAlignment="1">
      <alignment horizontal="center"/>
    </xf>
    <xf numFmtId="0" fontId="0" fillId="0" borderId="0"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0" fillId="0" borderId="5" xfId="0" applyFont="1" applyBorder="1" applyAlignment="1">
      <alignment horizontal="justify" vertical="top" wrapText="1"/>
    </xf>
    <xf numFmtId="0" fontId="0" fillId="0" borderId="0" xfId="0" applyFont="1" applyBorder="1" applyAlignment="1">
      <alignment/>
    </xf>
    <xf numFmtId="0" fontId="4" fillId="0" borderId="0" xfId="0" applyFont="1" applyAlignment="1">
      <alignment horizontal="center"/>
    </xf>
    <xf numFmtId="2" fontId="5" fillId="0" borderId="0" xfId="0" applyNumberFormat="1" applyFont="1" applyAlignment="1">
      <alignment horizontal="center"/>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cellXfs>
  <cellStyles count="8">
    <cellStyle name="Normal" xfId="0"/>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AQ1000\DATA\FLASHREP\FL%200304\May%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PAQ1000\DATA\COD123\2003-04\Co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PAQ1000\DATA\COD123\2003-04\Cod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age"/>
      <sheetName val="LRBD (2)"/>
      <sheetName val="control"/>
      <sheetName val="top_sheet"/>
      <sheetName val="A"/>
      <sheetName val="div.2date"/>
      <sheetName val="JAN'03 segment (3)"/>
      <sheetName val="GAC allocation"/>
      <sheetName val="lrbd"/>
      <sheetName val="NewBusinesses"/>
      <sheetName val="hotel"/>
      <sheetName val="itc"/>
      <sheetName val="gcb"/>
      <sheetName val="BPD"/>
      <sheetName val="TTD"/>
      <sheetName val="share price"/>
      <sheetName val="foods"/>
      <sheetName val="ibd"/>
    </sheetNames>
    <sheetDataSet>
      <sheetData sheetId="4">
        <row r="6">
          <cell r="B6">
            <v>37377</v>
          </cell>
        </row>
        <row r="8">
          <cell r="C8" t="str">
            <v>GROSS EXTERNAL TURNOVER</v>
          </cell>
        </row>
        <row r="9">
          <cell r="C9" t="str">
            <v>**************************** </v>
          </cell>
        </row>
        <row r="10">
          <cell r="B10">
            <v>1524.08</v>
          </cell>
          <cell r="C10" t="str">
            <v>INDIA TOBACCO DIVISION</v>
          </cell>
        </row>
        <row r="11">
          <cell r="C11" t="str">
            <v>AGARBATTI</v>
          </cell>
        </row>
        <row r="12">
          <cell r="C12" t="str">
            <v>MATCHES</v>
          </cell>
        </row>
        <row r="13">
          <cell r="B13">
            <v>0.72</v>
          </cell>
          <cell r="C13" t="str">
            <v>GREETING CARDS BUSINESS</v>
          </cell>
        </row>
        <row r="14">
          <cell r="B14">
            <v>0.3</v>
          </cell>
          <cell r="C14" t="str">
            <v>FOODS</v>
          </cell>
        </row>
        <row r="15">
          <cell r="B15">
            <v>5.76</v>
          </cell>
          <cell r="C15" t="str">
            <v>LIFE STYLE RETAILING BUSINESS DIVISION</v>
          </cell>
        </row>
        <row r="16">
          <cell r="B16">
            <v>31.43</v>
          </cell>
          <cell r="C16" t="str">
            <v>HOTELS</v>
          </cell>
        </row>
        <row r="17">
          <cell r="B17">
            <v>56.76</v>
          </cell>
          <cell r="C17" t="str">
            <v>ILTD</v>
          </cell>
        </row>
        <row r="18">
          <cell r="B18">
            <v>154.21</v>
          </cell>
          <cell r="C18" t="str">
            <v>INTERNATIONAL BUSINESS DIVISION</v>
          </cell>
        </row>
        <row r="19">
          <cell r="B19">
            <v>7.97</v>
          </cell>
          <cell r="C19" t="str">
            <v>PACKAGING &amp; PRINTING BUSINESS</v>
          </cell>
        </row>
        <row r="20">
          <cell r="C20" t="str">
            <v>PSPD</v>
          </cell>
        </row>
        <row r="21">
          <cell r="B21">
            <v>14.41</v>
          </cell>
          <cell r="C21" t="str">
            <v>- TRIBENI UNIT</v>
          </cell>
        </row>
        <row r="22">
          <cell r="B22">
            <v>74.56</v>
          </cell>
          <cell r="C22" t="str">
            <v>- BHADRACHALAM UNIT</v>
          </cell>
        </row>
        <row r="25">
          <cell r="B25">
            <v>1870.2</v>
          </cell>
          <cell r="C25" t="str">
            <v>TOTAL</v>
          </cell>
        </row>
        <row r="288">
          <cell r="Q288" t="str">
            <v>NOTES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me log"/>
      <sheetName val="status"/>
      <sheetName val="A"/>
      <sheetName val="CONSOL"/>
      <sheetName val="ITD"/>
      <sheetName val="agarbathi"/>
      <sheetName val="matches"/>
      <sheetName val="GCB"/>
      <sheetName val="fOODS"/>
      <sheetName val="LRBD"/>
      <sheetName val="ILTD"/>
      <sheetName val="IBD"/>
      <sheetName val="PPD"/>
      <sheetName val="HOTELS (2)"/>
      <sheetName val="TTD"/>
      <sheetName val="BPL"/>
      <sheetName val="ITC HOTELS"/>
      <sheetName val="Paperboards"/>
      <sheetName val="PBT_PAT"/>
      <sheetName val="GTO_EXPORT"/>
      <sheetName val="BS"/>
      <sheetName val="I3L"/>
      <sheetName val="D.TAX"/>
      <sheetName val="ISF"/>
      <sheetName val="HOTELS"/>
      <sheetName val="FINANCIA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ratios"/>
      <sheetName val="H1 Provisions"/>
      <sheetName val="segratio"/>
      <sheetName val="Foods"/>
      <sheetName val="ttd"/>
      <sheetName val="gcb"/>
      <sheetName val="ILTD"/>
      <sheetName val="Eco summary sheet"/>
      <sheetName val="Hotels"/>
      <sheetName val="LRBD"/>
      <sheetName val="mouldy Tobacco"/>
      <sheetName val="IBD"/>
      <sheetName val="ITCINFO (I) LTD"/>
      <sheetName val="itd"/>
      <sheetName val="I2A_I2B"/>
      <sheetName val="bpd"/>
      <sheetName val="MAURYA"/>
      <sheetName val="Economy"/>
      <sheetName val="sales"/>
      <sheetName val="Chq"/>
      <sheetName val="lrbd (2)"/>
      <sheetName val="LrbdFootfal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69"/>
  <sheetViews>
    <sheetView showGridLines="0" tabSelected="1" zoomScale="80" zoomScaleNormal="80" zoomScaleSheetLayoutView="85" workbookViewId="0" topLeftCell="A1">
      <pane xSplit="5" ySplit="10" topLeftCell="F11" activePane="bottomRight" state="frozen"/>
      <selection pane="topLeft" activeCell="A1" sqref="A1"/>
      <selection pane="topRight" activeCell="F1" sqref="F1"/>
      <selection pane="bottomLeft" activeCell="A10" sqref="A10"/>
      <selection pane="bottomRight" activeCell="F11" sqref="F11"/>
    </sheetView>
  </sheetViews>
  <sheetFormatPr defaultColWidth="9.140625" defaultRowHeight="12.75"/>
  <cols>
    <col min="1" max="1" width="2.8515625" style="1" customWidth="1"/>
    <col min="2" max="2" width="6.00390625" style="1" customWidth="1"/>
    <col min="3" max="3" width="16.8515625" style="7" customWidth="1"/>
    <col min="4" max="4" width="9.140625" style="1" customWidth="1"/>
    <col min="5" max="5" width="13.57421875" style="1" customWidth="1"/>
    <col min="6" max="6" width="5.421875" style="1" customWidth="1"/>
    <col min="7" max="7" width="14.57421875" style="1" customWidth="1"/>
    <col min="8" max="8" width="15.00390625" style="1" customWidth="1"/>
    <col min="9" max="9" width="17.421875" style="1" customWidth="1"/>
    <col min="10" max="16384" width="9.140625" style="1" customWidth="1"/>
  </cols>
  <sheetData>
    <row r="1" spans="2:9" ht="12">
      <c r="B1" s="2"/>
      <c r="C1" s="6"/>
      <c r="D1" s="2"/>
      <c r="E1" s="2"/>
      <c r="F1" s="3"/>
      <c r="G1" s="4"/>
      <c r="H1" s="5"/>
      <c r="I1" s="5"/>
    </row>
    <row r="2" spans="2:9" ht="15.75">
      <c r="B2" s="190" t="s">
        <v>78</v>
      </c>
      <c r="C2" s="190"/>
      <c r="D2" s="190"/>
      <c r="E2" s="190"/>
      <c r="F2" s="190"/>
      <c r="G2" s="190"/>
      <c r="H2" s="190"/>
      <c r="I2" s="190"/>
    </row>
    <row r="3" spans="2:9" ht="6" customHeight="1">
      <c r="B3" s="2"/>
      <c r="C3" s="6"/>
      <c r="D3" s="2"/>
      <c r="E3" s="2"/>
      <c r="F3" s="3"/>
      <c r="G3" s="4"/>
      <c r="H3" s="5"/>
      <c r="I3" s="5"/>
    </row>
    <row r="4" spans="2:9" ht="16.5" customHeight="1">
      <c r="B4" s="191" t="s">
        <v>123</v>
      </c>
      <c r="C4" s="191"/>
      <c r="D4" s="191"/>
      <c r="E4" s="191"/>
      <c r="F4" s="191"/>
      <c r="G4" s="191"/>
      <c r="H4" s="191"/>
      <c r="I4" s="191"/>
    </row>
    <row r="5" spans="2:9" ht="16.5" customHeight="1">
      <c r="B5" s="192" t="s">
        <v>136</v>
      </c>
      <c r="C5" s="192"/>
      <c r="D5" s="192"/>
      <c r="E5" s="192"/>
      <c r="F5" s="192"/>
      <c r="G5" s="192"/>
      <c r="H5" s="192"/>
      <c r="I5" s="192"/>
    </row>
    <row r="6" spans="2:9" ht="12.75">
      <c r="B6" s="76"/>
      <c r="C6" s="76"/>
      <c r="D6" s="76"/>
      <c r="E6" s="49"/>
      <c r="F6" s="50"/>
      <c r="G6" s="77"/>
      <c r="H6" s="78"/>
      <c r="I6" s="183" t="s">
        <v>129</v>
      </c>
    </row>
    <row r="7" spans="2:9" ht="12.75" customHeight="1">
      <c r="B7" s="79"/>
      <c r="C7" s="46"/>
      <c r="D7" s="80"/>
      <c r="E7" s="81"/>
      <c r="F7" s="82"/>
      <c r="G7" s="83" t="s">
        <v>1</v>
      </c>
      <c r="H7" s="84" t="s">
        <v>1</v>
      </c>
      <c r="I7" s="84" t="s">
        <v>2</v>
      </c>
    </row>
    <row r="8" spans="2:9" ht="12.75">
      <c r="B8" s="79"/>
      <c r="C8" s="46"/>
      <c r="D8" s="46"/>
      <c r="E8" s="85"/>
      <c r="F8" s="86"/>
      <c r="G8" s="87" t="s">
        <v>3</v>
      </c>
      <c r="H8" s="88" t="s">
        <v>3</v>
      </c>
      <c r="I8" s="88" t="s">
        <v>3</v>
      </c>
    </row>
    <row r="9" spans="2:9" ht="13.5" customHeight="1">
      <c r="B9" s="79"/>
      <c r="C9" s="46"/>
      <c r="D9" s="46"/>
      <c r="E9" s="85"/>
      <c r="F9" s="86"/>
      <c r="G9" s="89" t="s">
        <v>116</v>
      </c>
      <c r="H9" s="88" t="s">
        <v>117</v>
      </c>
      <c r="I9" s="88" t="s">
        <v>99</v>
      </c>
    </row>
    <row r="10" spans="2:9" ht="13.5" customHeight="1">
      <c r="B10" s="79"/>
      <c r="C10" s="46"/>
      <c r="D10" s="46"/>
      <c r="E10" s="85"/>
      <c r="F10" s="144"/>
      <c r="G10" s="90"/>
      <c r="H10" s="90"/>
      <c r="I10" s="90" t="s">
        <v>128</v>
      </c>
    </row>
    <row r="11" spans="2:9" ht="12.75">
      <c r="B11" s="91"/>
      <c r="C11" s="92"/>
      <c r="D11" s="92"/>
      <c r="E11" s="93"/>
      <c r="F11" s="86"/>
      <c r="G11" s="94"/>
      <c r="H11" s="95"/>
      <c r="I11" s="95"/>
    </row>
    <row r="12" spans="2:11" ht="12.75">
      <c r="B12" s="96" t="s">
        <v>4</v>
      </c>
      <c r="C12" s="97"/>
      <c r="D12" s="97"/>
      <c r="E12" s="97"/>
      <c r="F12" s="86"/>
      <c r="G12" s="94">
        <v>5958.9</v>
      </c>
      <c r="H12" s="94">
        <v>5248.31</v>
      </c>
      <c r="I12" s="98">
        <v>21966.84</v>
      </c>
      <c r="K12" s="178"/>
    </row>
    <row r="13" spans="2:11" ht="12.75">
      <c r="B13" s="99" t="s">
        <v>5</v>
      </c>
      <c r="C13" s="100"/>
      <c r="D13" s="97"/>
      <c r="E13" s="97"/>
      <c r="F13" s="101">
        <v>-1</v>
      </c>
      <c r="G13" s="94">
        <v>3899.7</v>
      </c>
      <c r="H13" s="98">
        <v>3293.83</v>
      </c>
      <c r="I13" s="98">
        <v>13947.53</v>
      </c>
      <c r="K13" s="178"/>
    </row>
    <row r="14" spans="2:11" ht="12.75">
      <c r="B14" s="99" t="s">
        <v>6</v>
      </c>
      <c r="C14" s="100"/>
      <c r="D14" s="97"/>
      <c r="E14" s="102"/>
      <c r="F14" s="101">
        <v>-2</v>
      </c>
      <c r="G14" s="94">
        <v>114.35</v>
      </c>
      <c r="H14" s="98">
        <v>101.57</v>
      </c>
      <c r="I14" s="98">
        <v>610.9</v>
      </c>
      <c r="K14" s="178"/>
    </row>
    <row r="15" spans="2:11" ht="12.75">
      <c r="B15" s="99" t="s">
        <v>7</v>
      </c>
      <c r="C15" s="100"/>
      <c r="D15" s="97"/>
      <c r="E15" s="102"/>
      <c r="F15" s="101">
        <v>-3</v>
      </c>
      <c r="G15" s="98">
        <f>+G13+G14</f>
        <v>4014.0499999999997</v>
      </c>
      <c r="H15" s="98">
        <f>+H13+H14</f>
        <v>3395.4</v>
      </c>
      <c r="I15" s="98">
        <f>+I13+I14</f>
        <v>14558.43</v>
      </c>
      <c r="K15" s="178"/>
    </row>
    <row r="16" spans="2:11" ht="12.75">
      <c r="B16" s="103"/>
      <c r="C16" s="104"/>
      <c r="D16" s="105"/>
      <c r="E16" s="106"/>
      <c r="F16" s="107"/>
      <c r="G16" s="108"/>
      <c r="H16" s="108"/>
      <c r="I16" s="108"/>
      <c r="K16" s="178"/>
    </row>
    <row r="17" spans="2:11" ht="15" customHeight="1">
      <c r="B17" s="174" t="s">
        <v>110</v>
      </c>
      <c r="C17" s="175"/>
      <c r="D17" s="175"/>
      <c r="E17" s="175"/>
      <c r="F17" s="176"/>
      <c r="G17" s="176"/>
      <c r="H17" s="176"/>
      <c r="I17" s="176"/>
      <c r="K17" s="178"/>
    </row>
    <row r="18" spans="2:11" ht="26.25" customHeight="1">
      <c r="B18" s="177" t="s">
        <v>9</v>
      </c>
      <c r="C18" s="193" t="s">
        <v>109</v>
      </c>
      <c r="D18" s="193"/>
      <c r="E18" s="194"/>
      <c r="F18" s="101"/>
      <c r="G18" s="98">
        <v>-48.37</v>
      </c>
      <c r="H18" s="98">
        <v>-0.92</v>
      </c>
      <c r="I18" s="98">
        <v>-5.69</v>
      </c>
      <c r="K18" s="178"/>
    </row>
    <row r="19" spans="2:11" ht="12.75">
      <c r="B19" s="109" t="s">
        <v>10</v>
      </c>
      <c r="C19" s="100" t="s">
        <v>114</v>
      </c>
      <c r="D19" s="102"/>
      <c r="E19" s="102"/>
      <c r="F19" s="101"/>
      <c r="G19" s="98">
        <v>1336.2</v>
      </c>
      <c r="H19" s="98">
        <v>1059.01</v>
      </c>
      <c r="I19" s="98">
        <v>4639.35</v>
      </c>
      <c r="K19" s="178"/>
    </row>
    <row r="20" spans="2:11" ht="12.75">
      <c r="B20" s="109" t="s">
        <v>11</v>
      </c>
      <c r="C20" s="100" t="s">
        <v>93</v>
      </c>
      <c r="D20" s="102"/>
      <c r="E20" s="102"/>
      <c r="F20" s="101"/>
      <c r="G20" s="98">
        <v>515.73</v>
      </c>
      <c r="H20" s="98">
        <v>344.93</v>
      </c>
      <c r="I20" s="98">
        <v>1383.04</v>
      </c>
      <c r="K20" s="178"/>
    </row>
    <row r="21" spans="2:11" ht="12.75">
      <c r="B21" s="109" t="s">
        <v>12</v>
      </c>
      <c r="C21" s="100" t="s">
        <v>13</v>
      </c>
      <c r="D21" s="102"/>
      <c r="E21" s="102"/>
      <c r="F21" s="101"/>
      <c r="G21" s="98">
        <v>218.11</v>
      </c>
      <c r="H21" s="98">
        <v>176.55</v>
      </c>
      <c r="I21" s="98">
        <v>733.32</v>
      </c>
      <c r="K21" s="178"/>
    </row>
    <row r="22" spans="2:11" ht="12.75">
      <c r="B22" s="109" t="s">
        <v>14</v>
      </c>
      <c r="C22" s="100" t="s">
        <v>15</v>
      </c>
      <c r="D22" s="102"/>
      <c r="E22" s="102"/>
      <c r="F22" s="101"/>
      <c r="G22" s="98">
        <v>126.11</v>
      </c>
      <c r="H22" s="98">
        <v>101.03</v>
      </c>
      <c r="I22" s="98">
        <v>438.46</v>
      </c>
      <c r="K22" s="178"/>
    </row>
    <row r="23" spans="2:11" ht="12.75">
      <c r="B23" s="109" t="s">
        <v>16</v>
      </c>
      <c r="C23" s="100" t="s">
        <v>17</v>
      </c>
      <c r="D23" s="102"/>
      <c r="E23" s="102"/>
      <c r="F23" s="101"/>
      <c r="G23" s="98">
        <v>750.91</v>
      </c>
      <c r="H23" s="98">
        <v>586.7</v>
      </c>
      <c r="I23" s="98">
        <v>2793.57</v>
      </c>
      <c r="K23" s="178"/>
    </row>
    <row r="24" spans="2:11" ht="12.75">
      <c r="B24" s="99" t="s">
        <v>112</v>
      </c>
      <c r="C24" s="100"/>
      <c r="D24" s="102"/>
      <c r="E24" s="102"/>
      <c r="F24" s="101">
        <v>-4</v>
      </c>
      <c r="G24" s="163">
        <f>+SUM(G18:G23)</f>
        <v>2898.69</v>
      </c>
      <c r="H24" s="163">
        <f>+SUM(H18:H23)</f>
        <v>2267.3</v>
      </c>
      <c r="I24" s="180">
        <f>+SUM(I18:I23)</f>
        <v>9982.050000000001</v>
      </c>
      <c r="K24" s="178"/>
    </row>
    <row r="25" spans="2:11" ht="12.75">
      <c r="B25" s="99" t="s">
        <v>18</v>
      </c>
      <c r="C25" s="100"/>
      <c r="D25" s="97"/>
      <c r="E25" s="102"/>
      <c r="F25" s="101">
        <v>-5</v>
      </c>
      <c r="G25" s="98">
        <v>1.41</v>
      </c>
      <c r="H25" s="98">
        <v>-0.83</v>
      </c>
      <c r="I25" s="98">
        <v>4.61</v>
      </c>
      <c r="K25" s="178"/>
    </row>
    <row r="26" spans="2:11" ht="12.75">
      <c r="B26" s="110" t="s">
        <v>111</v>
      </c>
      <c r="C26" s="100"/>
      <c r="D26" s="97"/>
      <c r="E26" s="102"/>
      <c r="F26" s="101">
        <v>-6</v>
      </c>
      <c r="G26" s="163">
        <f>+G15-G24-G25</f>
        <v>1113.9499999999996</v>
      </c>
      <c r="H26" s="163">
        <f>+H15-H24-H25</f>
        <v>1128.9299999999998</v>
      </c>
      <c r="I26" s="180">
        <f>+I15-I24-I25</f>
        <v>4571.7699999999995</v>
      </c>
      <c r="K26" s="178"/>
    </row>
    <row r="27" spans="2:11" ht="12.75">
      <c r="B27" s="103" t="s">
        <v>8</v>
      </c>
      <c r="C27" s="104"/>
      <c r="D27" s="105"/>
      <c r="E27" s="106"/>
      <c r="F27" s="107"/>
      <c r="G27" s="108"/>
      <c r="H27" s="108"/>
      <c r="I27" s="108"/>
      <c r="K27" s="178"/>
    </row>
    <row r="28" spans="2:11" ht="12.75">
      <c r="B28" s="99" t="s">
        <v>115</v>
      </c>
      <c r="C28" s="100"/>
      <c r="D28" s="97"/>
      <c r="E28" s="102"/>
      <c r="F28" s="111">
        <v>-7</v>
      </c>
      <c r="G28" s="98">
        <v>365.28</v>
      </c>
      <c r="H28" s="98">
        <v>346.06</v>
      </c>
      <c r="I28" s="98">
        <v>1451.67</v>
      </c>
      <c r="K28" s="178"/>
    </row>
    <row r="29" spans="2:11" ht="12.75">
      <c r="B29" s="99" t="s">
        <v>113</v>
      </c>
      <c r="C29" s="100"/>
      <c r="D29" s="97"/>
      <c r="E29" s="102"/>
      <c r="F29" s="101">
        <v>-8</v>
      </c>
      <c r="G29" s="163">
        <f>+G26-G28</f>
        <v>748.6699999999996</v>
      </c>
      <c r="H29" s="163">
        <f>+H26-H28</f>
        <v>782.8699999999999</v>
      </c>
      <c r="I29" s="180">
        <f>+I26-I28</f>
        <v>3120.0999999999995</v>
      </c>
      <c r="K29" s="178"/>
    </row>
    <row r="30" spans="2:9" ht="12.75">
      <c r="B30" s="99" t="s">
        <v>19</v>
      </c>
      <c r="C30" s="100"/>
      <c r="D30" s="97"/>
      <c r="E30" s="102"/>
      <c r="F30" s="101">
        <v>-9</v>
      </c>
      <c r="G30" s="94">
        <v>376.86</v>
      </c>
      <c r="H30" s="94">
        <v>376.22</v>
      </c>
      <c r="I30" s="98">
        <v>376.86</v>
      </c>
    </row>
    <row r="31" spans="2:9" ht="12.75">
      <c r="B31" s="112" t="s">
        <v>20</v>
      </c>
      <c r="C31" s="97"/>
      <c r="D31" s="97"/>
      <c r="E31" s="113"/>
      <c r="F31" s="114"/>
      <c r="G31" s="115"/>
      <c r="H31" s="115"/>
      <c r="I31" s="98"/>
    </row>
    <row r="32" spans="2:9" ht="12.75">
      <c r="B32" s="112" t="s">
        <v>21</v>
      </c>
      <c r="C32" s="97"/>
      <c r="D32" s="97"/>
      <c r="E32" s="113"/>
      <c r="F32" s="114">
        <v>-10</v>
      </c>
      <c r="G32" s="164" t="s">
        <v>23</v>
      </c>
      <c r="H32" s="164" t="s">
        <v>23</v>
      </c>
      <c r="I32" s="181">
        <v>11624.69</v>
      </c>
    </row>
    <row r="33" spans="2:9" ht="12.75">
      <c r="B33" s="116" t="s">
        <v>22</v>
      </c>
      <c r="C33" s="117"/>
      <c r="D33" s="117"/>
      <c r="E33" s="118"/>
      <c r="F33" s="114">
        <v>-11</v>
      </c>
      <c r="G33" s="115"/>
      <c r="H33" s="115"/>
      <c r="I33" s="98"/>
    </row>
    <row r="34" spans="2:9" ht="12.75">
      <c r="B34" s="141" t="s">
        <v>23</v>
      </c>
      <c r="C34" s="117" t="s">
        <v>24</v>
      </c>
      <c r="D34" s="119"/>
      <c r="E34" s="118"/>
      <c r="F34" s="114"/>
      <c r="G34" s="98">
        <f>+G29/G30</f>
        <v>1.9865997983335977</v>
      </c>
      <c r="H34" s="98">
        <v>2.08</v>
      </c>
      <c r="I34" s="98">
        <v>8.29</v>
      </c>
    </row>
    <row r="35" spans="2:9" ht="12.75">
      <c r="B35" s="141" t="s">
        <v>23</v>
      </c>
      <c r="C35" s="117" t="s">
        <v>25</v>
      </c>
      <c r="D35" s="119"/>
      <c r="E35" s="118"/>
      <c r="F35" s="114"/>
      <c r="G35" s="98">
        <v>1.97</v>
      </c>
      <c r="H35" s="98">
        <v>2.08</v>
      </c>
      <c r="I35" s="98">
        <v>8.25</v>
      </c>
    </row>
    <row r="36" spans="2:11" ht="12.75">
      <c r="B36" s="112" t="s">
        <v>94</v>
      </c>
      <c r="C36" s="97"/>
      <c r="D36" s="97"/>
      <c r="E36" s="113"/>
      <c r="F36" s="114">
        <v>-12</v>
      </c>
      <c r="G36" s="115"/>
      <c r="H36" s="115"/>
      <c r="I36" s="98"/>
      <c r="K36" s="179"/>
    </row>
    <row r="37" spans="2:9" ht="12.75">
      <c r="B37" s="142" t="s">
        <v>23</v>
      </c>
      <c r="C37" s="97" t="s">
        <v>26</v>
      </c>
      <c r="D37" s="102"/>
      <c r="E37" s="113"/>
      <c r="F37" s="120"/>
      <c r="G37" s="121">
        <v>3742964017</v>
      </c>
      <c r="H37" s="121">
        <v>3713677557</v>
      </c>
      <c r="I37" s="121">
        <v>3741500893</v>
      </c>
    </row>
    <row r="38" spans="2:9" ht="12.75">
      <c r="B38" s="143" t="s">
        <v>23</v>
      </c>
      <c r="C38" s="97" t="s">
        <v>27</v>
      </c>
      <c r="D38" s="102"/>
      <c r="E38" s="113"/>
      <c r="F38" s="120"/>
      <c r="G38" s="98">
        <v>99.32</v>
      </c>
      <c r="H38" s="98">
        <v>98.71</v>
      </c>
      <c r="I38" s="98">
        <v>99.28</v>
      </c>
    </row>
    <row r="39" spans="2:9" ht="12.75">
      <c r="B39" s="122"/>
      <c r="C39" s="123"/>
      <c r="D39" s="123"/>
      <c r="E39" s="124"/>
      <c r="F39" s="125"/>
      <c r="G39" s="126"/>
      <c r="H39" s="127"/>
      <c r="I39" s="185"/>
    </row>
    <row r="40" spans="2:9" ht="9.75" customHeight="1">
      <c r="B40" s="46"/>
      <c r="C40" s="46"/>
      <c r="D40" s="46"/>
      <c r="E40" s="46"/>
      <c r="F40" s="128"/>
      <c r="G40" s="129"/>
      <c r="H40" s="130"/>
      <c r="I40" s="130"/>
    </row>
    <row r="41" spans="2:9" ht="12.75">
      <c r="B41" s="132"/>
      <c r="C41" s="133"/>
      <c r="D41" s="49"/>
      <c r="E41" s="49"/>
      <c r="F41" s="50"/>
      <c r="G41" s="77"/>
      <c r="H41" s="77"/>
      <c r="I41" s="77"/>
    </row>
    <row r="42" spans="2:9" ht="12.75">
      <c r="B42" s="132" t="s">
        <v>28</v>
      </c>
      <c r="C42" s="133"/>
      <c r="D42" s="49"/>
      <c r="E42" s="49"/>
      <c r="F42" s="50"/>
      <c r="G42" s="77"/>
      <c r="H42" s="134"/>
      <c r="I42" s="158"/>
    </row>
    <row r="43" spans="2:9" ht="27" customHeight="1">
      <c r="B43" s="135" t="s">
        <v>29</v>
      </c>
      <c r="C43" s="189" t="s">
        <v>118</v>
      </c>
      <c r="D43" s="189"/>
      <c r="E43" s="189"/>
      <c r="F43" s="189"/>
      <c r="G43" s="189"/>
      <c r="H43" s="189"/>
      <c r="I43" s="189"/>
    </row>
    <row r="44" spans="2:9" ht="6.75" customHeight="1">
      <c r="B44" s="49"/>
      <c r="C44" s="46"/>
      <c r="D44" s="49" t="s">
        <v>30</v>
      </c>
      <c r="E44" s="49"/>
      <c r="F44" s="50"/>
      <c r="G44" s="77"/>
      <c r="H44" s="78"/>
      <c r="I44" s="158"/>
    </row>
    <row r="45" spans="2:9" ht="28.5" customHeight="1">
      <c r="B45" s="135" t="s">
        <v>31</v>
      </c>
      <c r="C45" s="189" t="s">
        <v>132</v>
      </c>
      <c r="D45" s="189"/>
      <c r="E45" s="189"/>
      <c r="F45" s="189"/>
      <c r="G45" s="189"/>
      <c r="H45" s="189"/>
      <c r="I45" s="189"/>
    </row>
    <row r="46" spans="2:9" ht="6" customHeight="1">
      <c r="B46" s="49"/>
      <c r="C46" s="46"/>
      <c r="D46" s="49"/>
      <c r="E46" s="49"/>
      <c r="F46" s="50"/>
      <c r="G46" s="77"/>
      <c r="H46" s="78"/>
      <c r="I46" s="158"/>
    </row>
    <row r="47" spans="2:9" ht="12.75" customHeight="1">
      <c r="B47" s="49" t="s">
        <v>32</v>
      </c>
      <c r="C47" s="46" t="s">
        <v>33</v>
      </c>
      <c r="D47" s="49"/>
      <c r="E47" s="49"/>
      <c r="F47" s="50"/>
      <c r="G47" s="77"/>
      <c r="H47" s="78"/>
      <c r="I47" s="158"/>
    </row>
    <row r="48" spans="2:9" ht="8.25" customHeight="1">
      <c r="B48" s="49"/>
      <c r="C48" s="46"/>
      <c r="D48" s="49"/>
      <c r="E48" s="49"/>
      <c r="F48" s="50"/>
      <c r="G48" s="77"/>
      <c r="H48" s="78"/>
      <c r="I48" s="158"/>
    </row>
    <row r="49" spans="2:9" ht="27" customHeight="1">
      <c r="B49" s="135" t="s">
        <v>135</v>
      </c>
      <c r="C49" s="188" t="s">
        <v>119</v>
      </c>
      <c r="D49" s="188"/>
      <c r="E49" s="188"/>
      <c r="F49" s="188"/>
      <c r="G49" s="188"/>
      <c r="H49" s="188"/>
      <c r="I49" s="188"/>
    </row>
    <row r="50" spans="2:9" ht="9" customHeight="1">
      <c r="B50" s="135"/>
      <c r="C50" s="157"/>
      <c r="D50" s="157"/>
      <c r="E50" s="157"/>
      <c r="F50" s="157"/>
      <c r="G50" s="157"/>
      <c r="H50" s="157"/>
      <c r="I50" s="159"/>
    </row>
    <row r="51" spans="2:9" ht="57" customHeight="1">
      <c r="B51" s="135" t="s">
        <v>34</v>
      </c>
      <c r="C51" s="189" t="s">
        <v>139</v>
      </c>
      <c r="D51" s="189"/>
      <c r="E51" s="189"/>
      <c r="F51" s="189"/>
      <c r="G51" s="189"/>
      <c r="H51" s="189"/>
      <c r="I51" s="189"/>
    </row>
    <row r="52" spans="2:9" ht="8.25" customHeight="1">
      <c r="B52" s="135"/>
      <c r="C52" s="157"/>
      <c r="D52" s="157"/>
      <c r="E52" s="157"/>
      <c r="F52" s="157"/>
      <c r="G52" s="157"/>
      <c r="H52" s="157"/>
      <c r="I52" s="159"/>
    </row>
    <row r="53" spans="2:9" ht="28.5" customHeight="1">
      <c r="B53" s="135" t="s">
        <v>125</v>
      </c>
      <c r="C53" s="189" t="s">
        <v>120</v>
      </c>
      <c r="D53" s="189"/>
      <c r="E53" s="189"/>
      <c r="F53" s="189"/>
      <c r="G53" s="189"/>
      <c r="H53" s="189"/>
      <c r="I53" s="189"/>
    </row>
    <row r="54" spans="2:9" ht="9" customHeight="1">
      <c r="B54" s="49"/>
      <c r="C54" s="147"/>
      <c r="D54" s="148"/>
      <c r="E54" s="148"/>
      <c r="F54" s="149"/>
      <c r="G54" s="150"/>
      <c r="H54" s="151"/>
      <c r="I54" s="160"/>
    </row>
    <row r="55" spans="2:9" ht="31.5" customHeight="1">
      <c r="B55" s="135" t="s">
        <v>134</v>
      </c>
      <c r="C55" s="189" t="s">
        <v>137</v>
      </c>
      <c r="D55" s="189"/>
      <c r="E55" s="189"/>
      <c r="F55" s="189"/>
      <c r="G55" s="189"/>
      <c r="H55" s="189"/>
      <c r="I55" s="189"/>
    </row>
    <row r="56" spans="2:9" ht="6" customHeight="1">
      <c r="B56" s="131"/>
      <c r="C56" s="152"/>
      <c r="D56" s="153"/>
      <c r="E56" s="153"/>
      <c r="F56" s="154"/>
      <c r="G56" s="155"/>
      <c r="H56" s="156"/>
      <c r="I56" s="160"/>
    </row>
    <row r="57" spans="2:9" ht="30.75" customHeight="1">
      <c r="B57" s="135" t="s">
        <v>75</v>
      </c>
      <c r="C57" s="189" t="s">
        <v>138</v>
      </c>
      <c r="D57" s="189"/>
      <c r="E57" s="189"/>
      <c r="F57" s="189"/>
      <c r="G57" s="189"/>
      <c r="H57" s="189"/>
      <c r="I57" s="189"/>
    </row>
    <row r="58" spans="2:9" ht="9" customHeight="1">
      <c r="B58" s="131"/>
      <c r="C58" s="152"/>
      <c r="D58" s="153"/>
      <c r="E58" s="153"/>
      <c r="F58" s="154"/>
      <c r="G58" s="155"/>
      <c r="H58" s="156"/>
      <c r="I58" s="160"/>
    </row>
    <row r="59" spans="2:9" ht="17.25" customHeight="1">
      <c r="B59" s="135" t="s">
        <v>35</v>
      </c>
      <c r="C59" s="189" t="s">
        <v>36</v>
      </c>
      <c r="D59" s="189"/>
      <c r="E59" s="189"/>
      <c r="F59" s="189"/>
      <c r="G59" s="189"/>
      <c r="H59" s="189"/>
      <c r="I59" s="189"/>
    </row>
    <row r="60" spans="2:9" ht="6.75" customHeight="1">
      <c r="B60" s="135"/>
      <c r="C60" s="136"/>
      <c r="D60" s="136"/>
      <c r="E60" s="136"/>
      <c r="F60" s="136"/>
      <c r="G60" s="136"/>
      <c r="H60" s="136"/>
      <c r="I60" s="136"/>
    </row>
    <row r="61" spans="2:12" ht="12.75" customHeight="1">
      <c r="B61" s="132" t="s">
        <v>130</v>
      </c>
      <c r="C61" s="133"/>
      <c r="D61" s="132"/>
      <c r="E61" s="49"/>
      <c r="F61" s="50"/>
      <c r="G61" s="77"/>
      <c r="H61" s="78"/>
      <c r="I61" s="78"/>
      <c r="J61" s="78"/>
      <c r="K61" s="75"/>
      <c r="L61" s="184"/>
    </row>
    <row r="62" spans="2:12" ht="12.75">
      <c r="B62" s="49"/>
      <c r="C62" s="46"/>
      <c r="D62" s="49"/>
      <c r="E62" s="49"/>
      <c r="F62" s="50"/>
      <c r="G62" s="77"/>
      <c r="H62" s="78"/>
      <c r="I62" s="78"/>
      <c r="J62" s="78"/>
      <c r="K62" s="75"/>
      <c r="L62" s="184"/>
    </row>
    <row r="63" spans="2:12" ht="44.25" customHeight="1">
      <c r="B63" s="187" t="s">
        <v>131</v>
      </c>
      <c r="C63" s="187"/>
      <c r="D63" s="187"/>
      <c r="E63" s="187"/>
      <c r="F63" s="187"/>
      <c r="G63" s="187"/>
      <c r="H63" s="187"/>
      <c r="I63" s="187"/>
      <c r="J63" s="136"/>
      <c r="K63" s="136"/>
      <c r="L63" s="136"/>
    </row>
    <row r="64" spans="2:9" ht="12.75">
      <c r="B64" s="49"/>
      <c r="C64" s="46"/>
      <c r="D64" s="49"/>
      <c r="E64" s="49"/>
      <c r="F64" s="50"/>
      <c r="G64" s="77"/>
      <c r="H64" s="78"/>
      <c r="I64" s="78"/>
    </row>
    <row r="65" spans="2:9" ht="12.75">
      <c r="B65" s="137"/>
      <c r="C65" s="138"/>
      <c r="D65" s="49"/>
      <c r="E65" s="49"/>
      <c r="F65" s="50"/>
      <c r="G65" s="139"/>
      <c r="H65" s="78"/>
      <c r="I65" s="78"/>
    </row>
    <row r="66" spans="2:9" ht="12.75">
      <c r="B66" s="137"/>
      <c r="C66" s="138"/>
      <c r="D66" s="49"/>
      <c r="E66" s="49"/>
      <c r="F66" s="50"/>
      <c r="G66" s="139"/>
      <c r="H66" s="78"/>
      <c r="I66" s="78"/>
    </row>
    <row r="67" spans="2:9" ht="12.75">
      <c r="B67" s="137"/>
      <c r="C67" s="138"/>
      <c r="D67" s="49"/>
      <c r="E67" s="49"/>
      <c r="F67" s="50"/>
      <c r="G67" s="139"/>
      <c r="H67" s="78"/>
      <c r="I67" s="78"/>
    </row>
    <row r="68" spans="2:9" ht="12.75">
      <c r="B68" s="137"/>
      <c r="C68" s="138"/>
      <c r="D68" s="49"/>
      <c r="E68" s="49"/>
      <c r="F68" s="50"/>
      <c r="G68" s="139"/>
      <c r="H68" s="140"/>
      <c r="I68" s="140"/>
    </row>
    <row r="69" spans="2:9" ht="12.75">
      <c r="B69" s="137"/>
      <c r="C69" s="138"/>
      <c r="D69" s="49"/>
      <c r="E69" s="49"/>
      <c r="F69" s="50"/>
      <c r="G69" s="77"/>
      <c r="H69" s="77"/>
      <c r="I69" s="77"/>
    </row>
  </sheetData>
  <mergeCells count="13">
    <mergeCell ref="B2:I2"/>
    <mergeCell ref="B4:I4"/>
    <mergeCell ref="C43:I43"/>
    <mergeCell ref="C45:I45"/>
    <mergeCell ref="B5:I5"/>
    <mergeCell ref="C18:E18"/>
    <mergeCell ref="B63:I63"/>
    <mergeCell ref="C49:I49"/>
    <mergeCell ref="C51:I51"/>
    <mergeCell ref="C53:I53"/>
    <mergeCell ref="C59:I59"/>
    <mergeCell ref="C57:I57"/>
    <mergeCell ref="C55:I55"/>
  </mergeCells>
  <printOptions horizontalCentered="1"/>
  <pageMargins left="0.24" right="0.15" top="0.4" bottom="0" header="0.35" footer="0.26"/>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3:J85"/>
  <sheetViews>
    <sheetView showGridLines="0" zoomScale="75" zoomScaleNormal="75" workbookViewId="0" topLeftCell="A4">
      <pane xSplit="5" ySplit="9" topLeftCell="F13" activePane="bottomRight" state="frozen"/>
      <selection pane="topLeft" activeCell="C58" sqref="C58"/>
      <selection pane="topRight" activeCell="C58" sqref="C58"/>
      <selection pane="bottomLeft" activeCell="C58" sqref="C58"/>
      <selection pane="bottomRight" activeCell="L27" sqref="L27"/>
    </sheetView>
  </sheetViews>
  <sheetFormatPr defaultColWidth="9.140625" defaultRowHeight="12.75"/>
  <cols>
    <col min="1" max="1" width="2.57421875" style="9" customWidth="1"/>
    <col min="2" max="2" width="6.28125" style="9" customWidth="1"/>
    <col min="3" max="3" width="5.7109375" style="9" customWidth="1"/>
    <col min="4" max="4" width="7.28125" style="9" customWidth="1"/>
    <col min="5" max="5" width="29.421875" style="9" customWidth="1"/>
    <col min="6" max="6" width="13.8515625" style="11" customWidth="1"/>
    <col min="7" max="7" width="15.00390625" style="11" customWidth="1"/>
    <col min="8" max="8" width="19.28125" style="11" bestFit="1" customWidth="1"/>
    <col min="9" max="16384" width="9.140625" style="9" customWidth="1"/>
  </cols>
  <sheetData>
    <row r="3" spans="2:8" ht="20.25">
      <c r="B3" s="197" t="s">
        <v>41</v>
      </c>
      <c r="C3" s="197"/>
      <c r="D3" s="197"/>
      <c r="E3" s="197"/>
      <c r="F3" s="197"/>
      <c r="G3" s="197"/>
      <c r="H3" s="197"/>
    </row>
    <row r="5" spans="2:8" ht="15.75">
      <c r="B5" s="198" t="s">
        <v>100</v>
      </c>
      <c r="C5" s="198"/>
      <c r="D5" s="198"/>
      <c r="E5" s="198"/>
      <c r="F5" s="198"/>
      <c r="G5" s="198"/>
      <c r="H5" s="198"/>
    </row>
    <row r="6" spans="2:8" ht="15.75">
      <c r="B6" s="198" t="s">
        <v>126</v>
      </c>
      <c r="C6" s="198"/>
      <c r="D6" s="198"/>
      <c r="E6" s="198"/>
      <c r="F6" s="198"/>
      <c r="G6" s="198"/>
      <c r="H6" s="198"/>
    </row>
    <row r="8" spans="2:8" ht="15">
      <c r="B8" s="10"/>
      <c r="C8" s="10"/>
      <c r="D8" s="10"/>
      <c r="H8" s="165" t="s">
        <v>0</v>
      </c>
    </row>
    <row r="9" spans="2:8" ht="15.75">
      <c r="B9" s="12"/>
      <c r="C9" s="13"/>
      <c r="D9" s="13"/>
      <c r="E9" s="14"/>
      <c r="F9" s="15" t="s">
        <v>1</v>
      </c>
      <c r="G9" s="16" t="s">
        <v>1</v>
      </c>
      <c r="H9" s="16" t="s">
        <v>2</v>
      </c>
    </row>
    <row r="10" spans="2:8" ht="15.75">
      <c r="B10" s="17"/>
      <c r="C10" s="10"/>
      <c r="D10" s="10"/>
      <c r="E10" s="10"/>
      <c r="F10" s="18" t="s">
        <v>3</v>
      </c>
      <c r="G10" s="18" t="s">
        <v>3</v>
      </c>
      <c r="H10" s="18" t="s">
        <v>3</v>
      </c>
    </row>
    <row r="11" spans="2:8" ht="15.75">
      <c r="B11" s="17"/>
      <c r="C11" s="10"/>
      <c r="D11" s="10"/>
      <c r="E11" s="10"/>
      <c r="F11" s="18" t="s">
        <v>116</v>
      </c>
      <c r="G11" s="19" t="s">
        <v>117</v>
      </c>
      <c r="H11" s="18" t="s">
        <v>99</v>
      </c>
    </row>
    <row r="12" spans="2:8" ht="18" customHeight="1">
      <c r="B12" s="20"/>
      <c r="C12" s="21"/>
      <c r="D12" s="21"/>
      <c r="E12" s="21"/>
      <c r="F12" s="27"/>
      <c r="G12" s="27"/>
      <c r="H12" s="182" t="s">
        <v>128</v>
      </c>
    </row>
    <row r="13" spans="2:8" ht="15.75">
      <c r="B13" s="24">
        <v>1</v>
      </c>
      <c r="C13" s="25" t="s">
        <v>42</v>
      </c>
      <c r="D13" s="10"/>
      <c r="E13" s="10"/>
      <c r="F13" s="22"/>
      <c r="G13" s="22"/>
      <c r="H13" s="22"/>
    </row>
    <row r="14" spans="2:8" ht="12.75">
      <c r="B14" s="17"/>
      <c r="C14" s="10"/>
      <c r="D14" s="10"/>
      <c r="E14" s="10"/>
      <c r="F14" s="22"/>
      <c r="G14" s="22"/>
      <c r="H14" s="22"/>
    </row>
    <row r="15" spans="2:10" ht="12.75">
      <c r="B15" s="17"/>
      <c r="C15" s="10" t="s">
        <v>9</v>
      </c>
      <c r="D15" s="10" t="s">
        <v>43</v>
      </c>
      <c r="E15" s="26" t="s">
        <v>80</v>
      </c>
      <c r="F15" s="22">
        <v>3636.1</v>
      </c>
      <c r="G15" s="22">
        <v>3441.49</v>
      </c>
      <c r="H15" s="22">
        <v>13825.6</v>
      </c>
      <c r="J15" s="11"/>
    </row>
    <row r="16" spans="2:10" ht="12.75">
      <c r="B16" s="17"/>
      <c r="C16" s="10"/>
      <c r="D16" s="10"/>
      <c r="E16" s="26" t="s">
        <v>81</v>
      </c>
      <c r="F16" s="22">
        <v>1739.67</v>
      </c>
      <c r="G16" s="22">
        <v>1637.68</v>
      </c>
      <c r="H16" s="22">
        <v>6634.98</v>
      </c>
      <c r="J16" s="11"/>
    </row>
    <row r="17" spans="2:10" ht="12.75">
      <c r="B17" s="17"/>
      <c r="C17" s="10"/>
      <c r="D17" s="10"/>
      <c r="E17" s="26" t="s">
        <v>85</v>
      </c>
      <c r="F17" s="22">
        <v>693.57</v>
      </c>
      <c r="G17" s="22">
        <v>542.24</v>
      </c>
      <c r="H17" s="22">
        <v>2511.05</v>
      </c>
      <c r="J17" s="11"/>
    </row>
    <row r="18" spans="2:10" ht="12.75">
      <c r="B18" s="17"/>
      <c r="C18" s="10"/>
      <c r="D18" s="10"/>
      <c r="E18" s="10" t="s">
        <v>81</v>
      </c>
      <c r="F18" s="22">
        <v>691.39</v>
      </c>
      <c r="G18" s="22">
        <v>542.24</v>
      </c>
      <c r="H18" s="22">
        <v>2509.57</v>
      </c>
      <c r="J18" s="11"/>
    </row>
    <row r="19" spans="2:10" ht="12.75">
      <c r="B19" s="17"/>
      <c r="C19" s="10"/>
      <c r="D19" s="10"/>
      <c r="E19" s="10"/>
      <c r="F19" s="22"/>
      <c r="G19" s="22"/>
      <c r="H19" s="22"/>
      <c r="J19" s="11"/>
    </row>
    <row r="20" spans="2:10" ht="15.75">
      <c r="B20" s="17"/>
      <c r="C20" s="10"/>
      <c r="D20" s="28" t="s">
        <v>89</v>
      </c>
      <c r="E20" s="10"/>
      <c r="F20" s="30">
        <f aca="true" t="shared" si="0" ref="F20:H21">+F15+F17</f>
        <v>4329.67</v>
      </c>
      <c r="G20" s="30">
        <f t="shared" si="0"/>
        <v>3983.7299999999996</v>
      </c>
      <c r="H20" s="30">
        <f t="shared" si="0"/>
        <v>16336.650000000001</v>
      </c>
      <c r="J20" s="11"/>
    </row>
    <row r="21" spans="2:10" ht="15.75">
      <c r="B21" s="17"/>
      <c r="C21" s="10"/>
      <c r="D21" s="28" t="s">
        <v>90</v>
      </c>
      <c r="E21" s="10"/>
      <c r="F21" s="29">
        <f t="shared" si="0"/>
        <v>2431.06</v>
      </c>
      <c r="G21" s="29">
        <f t="shared" si="0"/>
        <v>2179.92</v>
      </c>
      <c r="H21" s="29">
        <f t="shared" si="0"/>
        <v>9144.55</v>
      </c>
      <c r="J21" s="11"/>
    </row>
    <row r="22" spans="2:10" ht="15.75">
      <c r="B22" s="17"/>
      <c r="C22" s="10"/>
      <c r="D22" s="146"/>
      <c r="E22" s="10"/>
      <c r="F22" s="22"/>
      <c r="G22" s="22"/>
      <c r="H22" s="22"/>
      <c r="J22" s="11"/>
    </row>
    <row r="23" spans="2:10" ht="12.75">
      <c r="B23" s="17"/>
      <c r="C23" s="10" t="s">
        <v>10</v>
      </c>
      <c r="D23" s="10" t="s">
        <v>87</v>
      </c>
      <c r="E23" s="10"/>
      <c r="F23" s="22">
        <v>259.43</v>
      </c>
      <c r="G23" s="22">
        <v>221.23</v>
      </c>
      <c r="H23" s="22">
        <v>1100.2</v>
      </c>
      <c r="J23" s="11"/>
    </row>
    <row r="24" spans="2:10" ht="12.75">
      <c r="B24" s="17"/>
      <c r="C24" s="10"/>
      <c r="D24" s="10" t="s">
        <v>95</v>
      </c>
      <c r="E24" s="10"/>
      <c r="F24" s="22">
        <v>238.97</v>
      </c>
      <c r="G24" s="22">
        <v>203.88</v>
      </c>
      <c r="H24" s="22">
        <v>1012.1</v>
      </c>
      <c r="J24" s="11"/>
    </row>
    <row r="25" spans="2:10" ht="12.75">
      <c r="B25" s="17"/>
      <c r="C25" s="10" t="s">
        <v>11</v>
      </c>
      <c r="D25" s="31" t="s">
        <v>88</v>
      </c>
      <c r="E25" s="10"/>
      <c r="F25" s="22">
        <v>1834.49</v>
      </c>
      <c r="G25" s="22">
        <v>1386.66</v>
      </c>
      <c r="H25" s="22">
        <v>3868.44</v>
      </c>
      <c r="J25" s="11"/>
    </row>
    <row r="26" spans="2:10" ht="12.75">
      <c r="B26" s="17"/>
      <c r="C26" s="10"/>
      <c r="D26" s="31" t="s">
        <v>86</v>
      </c>
      <c r="E26" s="10"/>
      <c r="F26" s="22">
        <v>1834.49</v>
      </c>
      <c r="G26" s="22">
        <v>1386.66</v>
      </c>
      <c r="H26" s="22">
        <v>3868.44</v>
      </c>
      <c r="J26" s="11"/>
    </row>
    <row r="27" spans="2:10" ht="12.75">
      <c r="B27" s="17"/>
      <c r="C27" s="10" t="s">
        <v>12</v>
      </c>
      <c r="D27" s="31" t="s">
        <v>82</v>
      </c>
      <c r="E27" s="10"/>
      <c r="F27" s="22">
        <v>651.73</v>
      </c>
      <c r="G27" s="22">
        <v>526.18</v>
      </c>
      <c r="H27" s="22">
        <v>2364.33</v>
      </c>
      <c r="J27" s="11"/>
    </row>
    <row r="28" spans="2:10" ht="12.75">
      <c r="B28" s="17"/>
      <c r="C28" s="10"/>
      <c r="D28" s="31" t="s">
        <v>96</v>
      </c>
      <c r="E28" s="10"/>
      <c r="F28" s="22">
        <v>605.92</v>
      </c>
      <c r="G28" s="22">
        <v>478.76</v>
      </c>
      <c r="H28" s="22">
        <v>2157.94</v>
      </c>
      <c r="J28" s="11"/>
    </row>
    <row r="29" spans="2:10" ht="12.75">
      <c r="B29" s="17"/>
      <c r="C29" s="10"/>
      <c r="D29" s="10"/>
      <c r="E29" s="10"/>
      <c r="F29" s="27"/>
      <c r="G29" s="32"/>
      <c r="H29" s="27"/>
      <c r="J29" s="11"/>
    </row>
    <row r="30" spans="2:10" ht="15.75">
      <c r="B30" s="17"/>
      <c r="C30" s="10"/>
      <c r="D30" s="33" t="s">
        <v>83</v>
      </c>
      <c r="E30" s="10"/>
      <c r="F30" s="30">
        <f aca="true" t="shared" si="1" ref="F30:H31">+F20+F23+F25+F27</f>
        <v>7075.32</v>
      </c>
      <c r="G30" s="30">
        <f t="shared" si="1"/>
        <v>6117.799999999999</v>
      </c>
      <c r="H30" s="30">
        <f t="shared" si="1"/>
        <v>23669.620000000003</v>
      </c>
      <c r="J30" s="11"/>
    </row>
    <row r="31" spans="2:10" ht="15.75">
      <c r="B31" s="17"/>
      <c r="C31" s="10"/>
      <c r="D31" s="33" t="s">
        <v>91</v>
      </c>
      <c r="E31" s="10"/>
      <c r="F31" s="30">
        <f t="shared" si="1"/>
        <v>5110.44</v>
      </c>
      <c r="G31" s="30">
        <f t="shared" si="1"/>
        <v>4249.22</v>
      </c>
      <c r="H31" s="30">
        <f t="shared" si="1"/>
        <v>16183.03</v>
      </c>
      <c r="J31" s="11"/>
    </row>
    <row r="32" spans="2:10" ht="12.75">
      <c r="B32" s="17"/>
      <c r="C32" s="10"/>
      <c r="D32" s="10"/>
      <c r="E32" s="10"/>
      <c r="F32" s="22"/>
      <c r="G32" s="22"/>
      <c r="H32" s="22"/>
      <c r="J32" s="11"/>
    </row>
    <row r="33" spans="2:10" ht="12.75">
      <c r="B33" s="17"/>
      <c r="C33" s="31" t="s">
        <v>84</v>
      </c>
      <c r="D33" s="10"/>
      <c r="E33" s="10"/>
      <c r="F33" s="22">
        <v>1230.77</v>
      </c>
      <c r="G33" s="22">
        <v>971.06</v>
      </c>
      <c r="H33" s="22">
        <v>2313.68</v>
      </c>
      <c r="J33" s="11"/>
    </row>
    <row r="34" spans="2:10" ht="12.75">
      <c r="B34" s="17"/>
      <c r="C34" s="10"/>
      <c r="D34" s="31" t="s">
        <v>92</v>
      </c>
      <c r="E34" s="10"/>
      <c r="F34" s="22">
        <v>1210.74</v>
      </c>
      <c r="G34" s="22">
        <v>955.39</v>
      </c>
      <c r="H34" s="22">
        <v>2235.5</v>
      </c>
      <c r="J34" s="11"/>
    </row>
    <row r="35" spans="2:10" ht="12.75">
      <c r="B35" s="17"/>
      <c r="C35" s="10"/>
      <c r="D35" s="10"/>
      <c r="E35" s="10"/>
      <c r="F35" s="27"/>
      <c r="G35" s="32"/>
      <c r="H35" s="27"/>
      <c r="J35" s="11"/>
    </row>
    <row r="36" spans="2:10" ht="15.75">
      <c r="B36" s="35" t="s">
        <v>50</v>
      </c>
      <c r="C36" s="10"/>
      <c r="D36" s="10"/>
      <c r="E36" s="31"/>
      <c r="F36" s="29">
        <f>+F30-F33</f>
        <v>5844.549999999999</v>
      </c>
      <c r="G36" s="29">
        <f>+G30-G33</f>
        <v>5146.74</v>
      </c>
      <c r="H36" s="29">
        <f>+H30-H33</f>
        <v>21355.940000000002</v>
      </c>
      <c r="J36" s="11"/>
    </row>
    <row r="37" spans="2:10" ht="12.75">
      <c r="B37" s="17"/>
      <c r="C37" s="10"/>
      <c r="D37" s="10"/>
      <c r="E37" s="10"/>
      <c r="F37" s="22"/>
      <c r="G37" s="22"/>
      <c r="H37" s="22"/>
      <c r="J37" s="11"/>
    </row>
    <row r="38" spans="2:10" ht="15.75">
      <c r="B38" s="35" t="s">
        <v>79</v>
      </c>
      <c r="C38" s="145"/>
      <c r="D38" s="145"/>
      <c r="E38" s="145"/>
      <c r="F38" s="30">
        <f>+F31-F34</f>
        <v>3899.7</v>
      </c>
      <c r="G38" s="30">
        <f>+G31-G34</f>
        <v>3293.8300000000004</v>
      </c>
      <c r="H38" s="30">
        <f>+H31-H34</f>
        <v>13947.53</v>
      </c>
      <c r="J38" s="11"/>
    </row>
    <row r="39" spans="2:10" ht="12.75">
      <c r="B39" s="17"/>
      <c r="C39" s="10"/>
      <c r="D39" s="10"/>
      <c r="E39" s="10"/>
      <c r="F39" s="22"/>
      <c r="G39" s="22"/>
      <c r="H39" s="23"/>
      <c r="J39" s="11"/>
    </row>
    <row r="40" spans="2:10" ht="15.75">
      <c r="B40" s="24">
        <v>2</v>
      </c>
      <c r="C40" s="25" t="s">
        <v>51</v>
      </c>
      <c r="D40" s="10"/>
      <c r="E40" s="10"/>
      <c r="F40" s="22"/>
      <c r="G40" s="22"/>
      <c r="H40" s="23"/>
      <c r="J40" s="11"/>
    </row>
    <row r="41" spans="2:10" ht="12.75">
      <c r="B41" s="17"/>
      <c r="C41" s="10"/>
      <c r="D41" s="10"/>
      <c r="E41" s="10"/>
      <c r="F41" s="22"/>
      <c r="G41" s="22"/>
      <c r="H41" s="23"/>
      <c r="J41" s="11"/>
    </row>
    <row r="42" spans="2:10" ht="12.75">
      <c r="B42" s="17"/>
      <c r="C42" s="10" t="s">
        <v>9</v>
      </c>
      <c r="D42" s="10" t="s">
        <v>43</v>
      </c>
      <c r="E42" s="26" t="s">
        <v>44</v>
      </c>
      <c r="F42" s="22">
        <v>961.41</v>
      </c>
      <c r="G42" s="22">
        <v>939.1</v>
      </c>
      <c r="H42" s="23">
        <v>3634.04</v>
      </c>
      <c r="J42" s="11"/>
    </row>
    <row r="43" spans="2:10" ht="12.75">
      <c r="B43" s="17"/>
      <c r="C43" s="10"/>
      <c r="D43" s="10"/>
      <c r="E43" s="26" t="s">
        <v>45</v>
      </c>
      <c r="F43" s="22">
        <v>-122.61</v>
      </c>
      <c r="G43" s="22">
        <v>-44.64</v>
      </c>
      <c r="H43" s="23">
        <v>-263.52</v>
      </c>
      <c r="J43" s="11"/>
    </row>
    <row r="44" spans="2:10" ht="12.75">
      <c r="B44" s="17"/>
      <c r="C44" s="10"/>
      <c r="D44" s="10"/>
      <c r="E44" s="26"/>
      <c r="F44" s="22"/>
      <c r="G44" s="27"/>
      <c r="H44" s="32"/>
      <c r="J44" s="11"/>
    </row>
    <row r="45" spans="2:10" ht="15.75">
      <c r="B45" s="17"/>
      <c r="C45" s="10"/>
      <c r="D45" s="28" t="s">
        <v>46</v>
      </c>
      <c r="E45" s="10"/>
      <c r="F45" s="30">
        <f>+F42+F43</f>
        <v>838.8</v>
      </c>
      <c r="G45" s="30">
        <f>+G42+G43</f>
        <v>894.46</v>
      </c>
      <c r="H45" s="30">
        <f>+H42+H43</f>
        <v>3370.52</v>
      </c>
      <c r="J45" s="11"/>
    </row>
    <row r="46" spans="2:10" ht="12.75">
      <c r="B46" s="17"/>
      <c r="C46" s="10"/>
      <c r="D46" s="10"/>
      <c r="E46" s="10"/>
      <c r="F46" s="22"/>
      <c r="G46" s="8"/>
      <c r="H46" s="23"/>
      <c r="J46" s="11"/>
    </row>
    <row r="47" spans="2:10" ht="12.75">
      <c r="B47" s="17"/>
      <c r="C47" s="10" t="s">
        <v>10</v>
      </c>
      <c r="D47" s="10" t="s">
        <v>47</v>
      </c>
      <c r="E47" s="10"/>
      <c r="F47" s="22">
        <v>85.27</v>
      </c>
      <c r="G47" s="22">
        <v>64.26</v>
      </c>
      <c r="H47" s="23">
        <v>410.77</v>
      </c>
      <c r="J47" s="11"/>
    </row>
    <row r="48" spans="2:10" ht="12.75">
      <c r="B48" s="17"/>
      <c r="C48" s="10" t="s">
        <v>11</v>
      </c>
      <c r="D48" s="31" t="s">
        <v>48</v>
      </c>
      <c r="E48" s="10"/>
      <c r="F48" s="22">
        <v>76.54</v>
      </c>
      <c r="G48" s="22">
        <v>54.48</v>
      </c>
      <c r="H48" s="23">
        <v>129.19</v>
      </c>
      <c r="J48" s="11"/>
    </row>
    <row r="49" spans="2:10" ht="12.75">
      <c r="B49" s="17"/>
      <c r="C49" s="10" t="s">
        <v>12</v>
      </c>
      <c r="D49" s="31" t="s">
        <v>49</v>
      </c>
      <c r="E49" s="10"/>
      <c r="F49" s="22">
        <v>123.43</v>
      </c>
      <c r="G49" s="22">
        <v>86.58</v>
      </c>
      <c r="H49" s="23">
        <v>453.14</v>
      </c>
      <c r="J49" s="11"/>
    </row>
    <row r="50" spans="2:10" ht="12.75">
      <c r="B50" s="17"/>
      <c r="C50" s="10"/>
      <c r="D50" s="10"/>
      <c r="E50" s="10"/>
      <c r="F50" s="27"/>
      <c r="G50" s="27"/>
      <c r="H50" s="32"/>
      <c r="J50" s="11"/>
    </row>
    <row r="51" spans="2:10" ht="15.75">
      <c r="B51" s="17"/>
      <c r="C51" s="10"/>
      <c r="D51" s="25" t="s">
        <v>52</v>
      </c>
      <c r="E51" s="10"/>
      <c r="F51" s="34">
        <f>+F45+SUM(F47:F49)</f>
        <v>1124.04</v>
      </c>
      <c r="G51" s="34">
        <f>+G45+SUM(G47:G49)</f>
        <v>1099.78</v>
      </c>
      <c r="H51" s="34">
        <f>+H45+SUM(H47:H49)</f>
        <v>4363.62</v>
      </c>
      <c r="J51" s="11"/>
    </row>
    <row r="52" spans="2:10" ht="12.75">
      <c r="B52" s="17"/>
      <c r="C52" s="10"/>
      <c r="D52" s="10"/>
      <c r="E52" s="10"/>
      <c r="F52" s="22"/>
      <c r="G52" s="22"/>
      <c r="H52" s="23"/>
      <c r="J52" s="11"/>
    </row>
    <row r="53" spans="2:10" s="37" customFormat="1" ht="12.75">
      <c r="B53" s="17"/>
      <c r="C53" s="10" t="s">
        <v>53</v>
      </c>
      <c r="D53" s="36" t="s">
        <v>54</v>
      </c>
      <c r="E53" s="10" t="s">
        <v>55</v>
      </c>
      <c r="F53" s="22">
        <v>1.41</v>
      </c>
      <c r="G53" s="22">
        <v>-0.83</v>
      </c>
      <c r="H53" s="23">
        <v>4.61</v>
      </c>
      <c r="J53" s="11"/>
    </row>
    <row r="54" spans="2:10" ht="25.5">
      <c r="B54" s="38"/>
      <c r="C54" s="39"/>
      <c r="D54" s="40" t="s">
        <v>56</v>
      </c>
      <c r="E54" s="41" t="s">
        <v>124</v>
      </c>
      <c r="F54" s="42">
        <v>8.68</v>
      </c>
      <c r="G54" s="42">
        <v>-28.32</v>
      </c>
      <c r="H54" s="43">
        <v>-212.76</v>
      </c>
      <c r="J54" s="11"/>
    </row>
    <row r="55" spans="2:10" ht="12.75">
      <c r="B55" s="17"/>
      <c r="C55" s="10"/>
      <c r="D55" s="10"/>
      <c r="E55" s="10"/>
      <c r="F55" s="27"/>
      <c r="G55" s="27"/>
      <c r="H55" s="32"/>
      <c r="J55" s="11"/>
    </row>
    <row r="56" spans="2:10" ht="15.75">
      <c r="B56" s="166" t="s">
        <v>105</v>
      </c>
      <c r="C56" s="161"/>
      <c r="D56" s="161"/>
      <c r="E56" s="162"/>
      <c r="F56" s="29">
        <f>+F51-F53-F54</f>
        <v>1113.9499999999998</v>
      </c>
      <c r="G56" s="29">
        <f>+G51-G53-G54</f>
        <v>1128.9299999999998</v>
      </c>
      <c r="H56" s="29">
        <f>+H51-H53-H54</f>
        <v>4571.77</v>
      </c>
      <c r="J56" s="11"/>
    </row>
    <row r="57" spans="2:10" ht="15.75">
      <c r="B57" s="45"/>
      <c r="C57" s="10"/>
      <c r="D57" s="10"/>
      <c r="E57" s="10"/>
      <c r="F57" s="171"/>
      <c r="G57" s="171"/>
      <c r="H57" s="171"/>
      <c r="J57" s="11"/>
    </row>
    <row r="58" spans="2:10" ht="15">
      <c r="B58" s="169" t="s">
        <v>106</v>
      </c>
      <c r="C58" s="10"/>
      <c r="D58" s="10"/>
      <c r="E58" s="10"/>
      <c r="F58" s="170">
        <v>365.28</v>
      </c>
      <c r="G58" s="170">
        <v>346.06</v>
      </c>
      <c r="H58" s="170">
        <v>1451.67</v>
      </c>
      <c r="J58" s="11"/>
    </row>
    <row r="59" spans="2:10" ht="15.75">
      <c r="B59" s="45"/>
      <c r="C59" s="10"/>
      <c r="D59" s="10"/>
      <c r="E59" s="10"/>
      <c r="F59" s="34"/>
      <c r="G59" s="34"/>
      <c r="H59" s="34"/>
      <c r="J59" s="11"/>
    </row>
    <row r="60" spans="2:10" ht="15.75">
      <c r="B60" s="172" t="s">
        <v>107</v>
      </c>
      <c r="C60" s="161"/>
      <c r="D60" s="161"/>
      <c r="E60" s="161"/>
      <c r="F60" s="30">
        <f>+F56-F58</f>
        <v>748.6699999999998</v>
      </c>
      <c r="G60" s="30">
        <f>+G56-G58</f>
        <v>782.8699999999999</v>
      </c>
      <c r="H60" s="30">
        <f>+H56-H58</f>
        <v>3120.1000000000004</v>
      </c>
      <c r="J60" s="11"/>
    </row>
    <row r="61" spans="2:10" ht="15.75">
      <c r="B61" s="173"/>
      <c r="C61" s="13"/>
      <c r="D61" s="13"/>
      <c r="E61" s="13"/>
      <c r="F61" s="171"/>
      <c r="G61" s="171"/>
      <c r="H61" s="171"/>
      <c r="J61" s="11"/>
    </row>
    <row r="62" spans="2:10" ht="15.75">
      <c r="B62" s="24">
        <v>3</v>
      </c>
      <c r="C62" s="33" t="s">
        <v>57</v>
      </c>
      <c r="D62" s="10"/>
      <c r="E62" s="10"/>
      <c r="F62" s="168"/>
      <c r="G62" s="168"/>
      <c r="H62" s="168"/>
      <c r="J62" s="11"/>
    </row>
    <row r="63" spans="2:10" ht="12.75">
      <c r="B63" s="17"/>
      <c r="C63" s="10"/>
      <c r="D63" s="10"/>
      <c r="E63" s="10"/>
      <c r="F63" s="22"/>
      <c r="G63" s="22"/>
      <c r="H63" s="22"/>
      <c r="J63" s="11"/>
    </row>
    <row r="64" spans="2:10" ht="12.75">
      <c r="B64" s="17"/>
      <c r="C64" s="10" t="s">
        <v>9</v>
      </c>
      <c r="D64" s="10" t="s">
        <v>43</v>
      </c>
      <c r="E64" s="26" t="s">
        <v>58</v>
      </c>
      <c r="F64" s="22">
        <v>2602.85</v>
      </c>
      <c r="G64" s="22">
        <v>2059.2</v>
      </c>
      <c r="H64" s="22">
        <v>2314.64</v>
      </c>
      <c r="J64" s="11"/>
    </row>
    <row r="65" spans="2:10" ht="12.75">
      <c r="B65" s="17"/>
      <c r="C65" s="10"/>
      <c r="D65" s="10"/>
      <c r="E65" s="26" t="s">
        <v>45</v>
      </c>
      <c r="F65" s="27">
        <v>2381.07</v>
      </c>
      <c r="G65" s="27">
        <v>1556.87</v>
      </c>
      <c r="H65" s="27">
        <v>1826.66</v>
      </c>
      <c r="J65" s="11"/>
    </row>
    <row r="66" spans="2:10" ht="15.75">
      <c r="B66" s="17"/>
      <c r="C66" s="10"/>
      <c r="D66" s="28" t="s">
        <v>46</v>
      </c>
      <c r="E66" s="10"/>
      <c r="F66" s="30">
        <f>+F64+F65</f>
        <v>4983.92</v>
      </c>
      <c r="G66" s="30">
        <f>+G64+G65</f>
        <v>3616.0699999999997</v>
      </c>
      <c r="H66" s="30">
        <f>+H64+H65</f>
        <v>4141.3</v>
      </c>
      <c r="J66" s="11"/>
    </row>
    <row r="67" spans="2:10" ht="12.75">
      <c r="B67" s="17"/>
      <c r="C67" s="10"/>
      <c r="D67" s="10"/>
      <c r="E67" s="10"/>
      <c r="F67" s="22"/>
      <c r="G67" s="22"/>
      <c r="H67" s="22"/>
      <c r="J67" s="11"/>
    </row>
    <row r="68" spans="2:10" ht="12.75">
      <c r="B68" s="17"/>
      <c r="C68" s="10" t="s">
        <v>10</v>
      </c>
      <c r="D68" s="10" t="s">
        <v>70</v>
      </c>
      <c r="E68" s="10"/>
      <c r="F68" s="22">
        <v>1917.43</v>
      </c>
      <c r="G68" s="22">
        <v>1512.49</v>
      </c>
      <c r="H68" s="22">
        <v>1865.32</v>
      </c>
      <c r="J68" s="11"/>
    </row>
    <row r="69" spans="2:10" ht="12.75">
      <c r="B69" s="17"/>
      <c r="C69" s="10" t="s">
        <v>11</v>
      </c>
      <c r="D69" s="31" t="s">
        <v>48</v>
      </c>
      <c r="E69" s="10"/>
      <c r="F69" s="22">
        <v>1286.17</v>
      </c>
      <c r="G69" s="22">
        <v>1441.26</v>
      </c>
      <c r="H69" s="22">
        <v>1468.97</v>
      </c>
      <c r="J69" s="11"/>
    </row>
    <row r="70" spans="2:10" ht="12.75">
      <c r="B70" s="17"/>
      <c r="C70" s="10" t="s">
        <v>12</v>
      </c>
      <c r="D70" s="31" t="s">
        <v>49</v>
      </c>
      <c r="E70" s="10"/>
      <c r="F70" s="22">
        <v>3434.01</v>
      </c>
      <c r="G70" s="22">
        <v>2699.61</v>
      </c>
      <c r="H70" s="22">
        <v>3264.18</v>
      </c>
      <c r="J70" s="11"/>
    </row>
    <row r="71" spans="2:10" ht="12.75">
      <c r="B71" s="17"/>
      <c r="C71" s="10"/>
      <c r="D71" s="10"/>
      <c r="E71" s="10"/>
      <c r="F71" s="22"/>
      <c r="G71" s="22"/>
      <c r="H71" s="22"/>
      <c r="J71" s="11"/>
    </row>
    <row r="72" spans="2:10" ht="15.75">
      <c r="B72" s="45" t="s">
        <v>59</v>
      </c>
      <c r="C72" s="10"/>
      <c r="D72" s="10"/>
      <c r="E72" s="10"/>
      <c r="F72" s="30">
        <f>+F66+SUM(F68:F71)</f>
        <v>11621.53</v>
      </c>
      <c r="G72" s="30">
        <f>+G66+SUM(G68:G71)</f>
        <v>9269.43</v>
      </c>
      <c r="H72" s="30">
        <f>+H66+SUM(H68:H71)</f>
        <v>10739.77</v>
      </c>
      <c r="J72" s="11"/>
    </row>
    <row r="73" spans="2:8" ht="15" customHeight="1">
      <c r="B73" s="17"/>
      <c r="C73" s="10"/>
      <c r="D73" s="10"/>
      <c r="E73" s="10"/>
      <c r="F73" s="44"/>
      <c r="G73" s="44"/>
      <c r="H73" s="186"/>
    </row>
    <row r="74" spans="2:8" ht="27" customHeight="1">
      <c r="B74" s="195" t="s">
        <v>127</v>
      </c>
      <c r="C74" s="196"/>
      <c r="D74" s="196"/>
      <c r="E74" s="196"/>
      <c r="F74" s="196"/>
      <c r="G74" s="196"/>
      <c r="H74" s="23"/>
    </row>
    <row r="75" spans="2:8" ht="12.75">
      <c r="B75" s="20"/>
      <c r="C75" s="21"/>
      <c r="D75" s="21"/>
      <c r="E75" s="21"/>
      <c r="F75" s="47"/>
      <c r="G75" s="47"/>
      <c r="H75" s="32"/>
    </row>
    <row r="85" ht="12.75">
      <c r="E85" s="167"/>
    </row>
  </sheetData>
  <mergeCells count="4">
    <mergeCell ref="B74:G74"/>
    <mergeCell ref="B3:H3"/>
    <mergeCell ref="B5:H5"/>
    <mergeCell ref="B6:H6"/>
  </mergeCells>
  <printOptions horizontalCentered="1"/>
  <pageMargins left="0.25" right="0.25" top="0.62" bottom="0.5" header="0.5" footer="0.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B6:O46"/>
  <sheetViews>
    <sheetView zoomScale="75" zoomScaleNormal="75" zoomScaleSheetLayoutView="75" workbookViewId="0" topLeftCell="A1">
      <selection activeCell="B27" sqref="B27"/>
    </sheetView>
  </sheetViews>
  <sheetFormatPr defaultColWidth="9.140625" defaultRowHeight="12.75"/>
  <cols>
    <col min="1" max="1" width="6.421875" style="9" customWidth="1"/>
    <col min="2" max="2" width="5.421875" style="9" customWidth="1"/>
    <col min="3" max="3" width="6.7109375" style="9" customWidth="1"/>
    <col min="4" max="5" width="4.7109375" style="9" customWidth="1"/>
    <col min="6" max="7" width="9.140625" style="9" customWidth="1"/>
    <col min="8" max="8" width="3.00390625" style="9" customWidth="1"/>
    <col min="9" max="16384" width="9.140625" style="9" customWidth="1"/>
  </cols>
  <sheetData>
    <row r="6" spans="2:6" ht="12.75">
      <c r="B6" s="56" t="s">
        <v>28</v>
      </c>
      <c r="F6" s="57"/>
    </row>
    <row r="7" spans="2:6" ht="12.75">
      <c r="B7" s="58"/>
      <c r="F7" s="57"/>
    </row>
    <row r="8" spans="2:15" s="37" customFormat="1" ht="52.5" customHeight="1">
      <c r="B8" s="59" t="s">
        <v>60</v>
      </c>
      <c r="C8" s="199" t="s">
        <v>77</v>
      </c>
      <c r="D8" s="199"/>
      <c r="E8" s="199"/>
      <c r="F8" s="199"/>
      <c r="G8" s="199"/>
      <c r="H8" s="199"/>
      <c r="I8" s="199"/>
      <c r="J8" s="199"/>
      <c r="K8" s="199"/>
      <c r="L8" s="199"/>
      <c r="M8" s="199"/>
      <c r="N8" s="199"/>
      <c r="O8" s="199"/>
    </row>
    <row r="9" spans="2:6" ht="12.75">
      <c r="B9" s="48" t="s">
        <v>61</v>
      </c>
      <c r="F9" s="57"/>
    </row>
    <row r="10" spans="2:6" ht="12.75">
      <c r="B10" s="60" t="s">
        <v>62</v>
      </c>
      <c r="C10" s="9" t="s">
        <v>63</v>
      </c>
      <c r="F10" s="57"/>
    </row>
    <row r="11" spans="2:6" ht="12.75">
      <c r="B11" s="48" t="s">
        <v>64</v>
      </c>
      <c r="F11" s="57"/>
    </row>
    <row r="12" spans="2:9" ht="12.75">
      <c r="B12" s="48"/>
      <c r="C12" s="9" t="s">
        <v>43</v>
      </c>
      <c r="D12" s="61" t="s">
        <v>65</v>
      </c>
      <c r="E12" s="9" t="s">
        <v>66</v>
      </c>
      <c r="F12" s="57"/>
      <c r="H12" s="62" t="s">
        <v>23</v>
      </c>
      <c r="I12" s="9" t="s">
        <v>67</v>
      </c>
    </row>
    <row r="13" spans="2:15" s="37" customFormat="1" ht="37.5" customHeight="1">
      <c r="B13" s="63" t="s">
        <v>68</v>
      </c>
      <c r="C13" s="64"/>
      <c r="D13" s="65" t="s">
        <v>65</v>
      </c>
      <c r="E13" s="64" t="s">
        <v>69</v>
      </c>
      <c r="F13" s="66"/>
      <c r="G13" s="64"/>
      <c r="H13" s="67" t="s">
        <v>23</v>
      </c>
      <c r="I13" s="189" t="s">
        <v>108</v>
      </c>
      <c r="J13" s="189"/>
      <c r="K13" s="189"/>
      <c r="L13" s="189"/>
      <c r="M13" s="189"/>
      <c r="N13" s="189"/>
      <c r="O13" s="189"/>
    </row>
    <row r="14" spans="2:8" ht="12.75">
      <c r="B14" s="48"/>
      <c r="C14"/>
      <c r="D14"/>
      <c r="E14"/>
      <c r="F14"/>
      <c r="G14"/>
      <c r="H14" s="62"/>
    </row>
    <row r="15" spans="2:9" ht="12.75">
      <c r="B15" s="48"/>
      <c r="C15" t="s">
        <v>70</v>
      </c>
      <c r="D15"/>
      <c r="E15"/>
      <c r="F15"/>
      <c r="G15"/>
      <c r="H15" s="62" t="s">
        <v>23</v>
      </c>
      <c r="I15" s="9" t="s">
        <v>71</v>
      </c>
    </row>
    <row r="16" spans="2:7" ht="12.75">
      <c r="B16" s="48"/>
      <c r="C16" s="68"/>
      <c r="D16" s="68"/>
      <c r="E16" s="68"/>
      <c r="F16" s="69"/>
      <c r="G16" s="68"/>
    </row>
    <row r="17" spans="2:15" ht="25.5" customHeight="1">
      <c r="B17" s="48"/>
      <c r="C17" s="64" t="s">
        <v>49</v>
      </c>
      <c r="D17" s="64"/>
      <c r="E17" s="64"/>
      <c r="F17" s="66"/>
      <c r="G17" s="64"/>
      <c r="H17" s="67" t="s">
        <v>23</v>
      </c>
      <c r="I17" s="199" t="s">
        <v>101</v>
      </c>
      <c r="J17" s="199"/>
      <c r="K17" s="199"/>
      <c r="L17" s="199"/>
      <c r="M17" s="199"/>
      <c r="N17" s="199"/>
      <c r="O17" s="199"/>
    </row>
    <row r="18" spans="2:7" ht="12.75">
      <c r="B18" s="48"/>
      <c r="C18" s="68"/>
      <c r="D18" s="68"/>
      <c r="E18" s="68"/>
      <c r="F18" s="69"/>
      <c r="G18" s="68"/>
    </row>
    <row r="19" spans="2:15" ht="12.75" customHeight="1">
      <c r="B19" s="48"/>
      <c r="C19" s="68" t="s">
        <v>48</v>
      </c>
      <c r="D19" s="68"/>
      <c r="E19" s="68"/>
      <c r="F19" s="69"/>
      <c r="G19" s="68"/>
      <c r="H19" s="62" t="s">
        <v>23</v>
      </c>
      <c r="I19" s="199" t="s">
        <v>102</v>
      </c>
      <c r="J19" s="199"/>
      <c r="K19" s="199"/>
      <c r="L19" s="199"/>
      <c r="M19" s="199"/>
      <c r="N19" s="199"/>
      <c r="O19" s="199"/>
    </row>
    <row r="20" spans="3:7" ht="12.75">
      <c r="C20" s="68"/>
      <c r="D20" s="68"/>
      <c r="E20" s="68"/>
      <c r="F20" s="69"/>
      <c r="G20" s="68"/>
    </row>
    <row r="21" spans="2:15" s="37" customFormat="1" ht="25.5" customHeight="1">
      <c r="B21" s="59" t="s">
        <v>72</v>
      </c>
      <c r="C21" s="201" t="s">
        <v>73</v>
      </c>
      <c r="D21" s="201"/>
      <c r="E21" s="201"/>
      <c r="F21" s="201"/>
      <c r="G21" s="201"/>
      <c r="H21" s="201"/>
      <c r="I21" s="201"/>
      <c r="J21" s="201"/>
      <c r="K21" s="201"/>
      <c r="L21" s="201"/>
      <c r="M21" s="201"/>
      <c r="N21" s="201"/>
      <c r="O21" s="201"/>
    </row>
    <row r="22" spans="2:7" ht="12.75">
      <c r="B22" s="48"/>
      <c r="C22" s="68"/>
      <c r="D22" s="68"/>
      <c r="E22" s="68"/>
      <c r="F22" s="69"/>
      <c r="G22" s="68"/>
    </row>
    <row r="23" spans="2:15" s="37" customFormat="1" ht="42.75" customHeight="1">
      <c r="B23" s="70" t="s">
        <v>103</v>
      </c>
      <c r="C23" s="201" t="s">
        <v>133</v>
      </c>
      <c r="D23" s="199"/>
      <c r="E23" s="199"/>
      <c r="F23" s="199"/>
      <c r="G23" s="199"/>
      <c r="H23" s="199"/>
      <c r="I23" s="199"/>
      <c r="J23" s="199"/>
      <c r="K23" s="199"/>
      <c r="L23" s="199"/>
      <c r="M23" s="199"/>
      <c r="N23" s="199"/>
      <c r="O23" s="199"/>
    </row>
    <row r="24" spans="2:7" ht="12.75">
      <c r="B24" s="48" t="s">
        <v>74</v>
      </c>
      <c r="C24" s="68"/>
      <c r="D24" s="68"/>
      <c r="E24" s="68"/>
      <c r="F24" s="69"/>
      <c r="G24" s="68"/>
    </row>
    <row r="25" spans="2:15" ht="24.75" customHeight="1">
      <c r="B25" s="54" t="s">
        <v>76</v>
      </c>
      <c r="C25" s="201" t="s">
        <v>121</v>
      </c>
      <c r="D25" s="199"/>
      <c r="E25" s="199"/>
      <c r="F25" s="199"/>
      <c r="G25" s="199"/>
      <c r="H25" s="199"/>
      <c r="I25" s="199"/>
      <c r="J25" s="199"/>
      <c r="K25" s="199"/>
      <c r="L25" s="199"/>
      <c r="M25" s="199"/>
      <c r="N25" s="199"/>
      <c r="O25" s="199"/>
    </row>
    <row r="26" spans="2:7" ht="12.75">
      <c r="B26" s="48"/>
      <c r="C26" s="68"/>
      <c r="D26" s="68"/>
      <c r="E26" s="68"/>
      <c r="F26" s="69"/>
      <c r="G26" s="68"/>
    </row>
    <row r="27" spans="2:7" ht="12.75">
      <c r="B27" s="48" t="s">
        <v>64</v>
      </c>
      <c r="C27" s="68"/>
      <c r="D27" s="68"/>
      <c r="E27" s="68"/>
      <c r="F27" s="69"/>
      <c r="G27" s="68"/>
    </row>
    <row r="28" spans="3:7" ht="12.75">
      <c r="C28" s="68"/>
      <c r="D28" s="68"/>
      <c r="E28" s="68"/>
      <c r="F28" s="69"/>
      <c r="G28" s="68"/>
    </row>
    <row r="29" spans="2:7" ht="12.75">
      <c r="B29" s="48"/>
      <c r="C29" s="68"/>
      <c r="D29" s="68"/>
      <c r="E29" s="68"/>
      <c r="F29" s="69"/>
      <c r="G29" s="68"/>
    </row>
    <row r="30" spans="2:6" ht="12.75">
      <c r="B30" s="48"/>
      <c r="F30" s="57"/>
    </row>
    <row r="31" ht="12.75">
      <c r="F31" s="57"/>
    </row>
    <row r="32" spans="2:15" ht="12.75">
      <c r="B32" s="48" t="s">
        <v>37</v>
      </c>
      <c r="C32" s="55"/>
      <c r="D32" s="55"/>
      <c r="I32" s="55"/>
      <c r="L32" s="200" t="s">
        <v>38</v>
      </c>
      <c r="M32" s="200"/>
      <c r="N32" s="200"/>
      <c r="O32" s="200"/>
    </row>
    <row r="33" spans="2:10" ht="12.75">
      <c r="B33" s="48" t="s">
        <v>39</v>
      </c>
      <c r="C33" s="48"/>
      <c r="D33" s="48"/>
      <c r="I33" s="48"/>
      <c r="J33" s="55"/>
    </row>
    <row r="34" spans="2:11" ht="12.75">
      <c r="B34" s="48" t="s">
        <v>40</v>
      </c>
      <c r="C34" s="48"/>
      <c r="D34" s="48"/>
      <c r="I34" s="48"/>
      <c r="J34" s="55"/>
      <c r="K34" s="55"/>
    </row>
    <row r="35" spans="2:11" ht="12.75">
      <c r="B35" s="48" t="s">
        <v>122</v>
      </c>
      <c r="C35" s="55"/>
      <c r="D35" s="55"/>
      <c r="I35" s="55"/>
      <c r="J35" s="71"/>
      <c r="K35" s="71"/>
    </row>
    <row r="36" spans="2:15" ht="12.75">
      <c r="B36" s="48" t="s">
        <v>104</v>
      </c>
      <c r="C36" s="55"/>
      <c r="D36" s="55"/>
      <c r="J36" s="71"/>
      <c r="L36" s="72" t="s">
        <v>97</v>
      </c>
      <c r="O36" s="73" t="s">
        <v>98</v>
      </c>
    </row>
    <row r="41" spans="3:14" s="49" customFormat="1" ht="12.75">
      <c r="C41" s="50"/>
      <c r="D41" s="74"/>
      <c r="E41" s="52"/>
      <c r="F41" s="51"/>
      <c r="G41" s="51"/>
      <c r="J41" s="53"/>
      <c r="K41" s="53"/>
      <c r="L41" s="52"/>
      <c r="M41" s="75"/>
      <c r="N41" s="46"/>
    </row>
    <row r="42" spans="3:14" s="49" customFormat="1" ht="12.75">
      <c r="C42" s="50"/>
      <c r="D42" s="74"/>
      <c r="E42" s="52"/>
      <c r="F42" s="51"/>
      <c r="G42" s="51"/>
      <c r="J42" s="53"/>
      <c r="K42" s="53"/>
      <c r="L42" s="52"/>
      <c r="M42" s="75"/>
      <c r="N42" s="46"/>
    </row>
    <row r="43" spans="3:14" s="49" customFormat="1" ht="12.75">
      <c r="C43" s="50"/>
      <c r="D43" s="74"/>
      <c r="E43" s="52"/>
      <c r="F43" s="51"/>
      <c r="G43" s="51"/>
      <c r="J43" s="53"/>
      <c r="K43" s="53"/>
      <c r="L43" s="52"/>
      <c r="M43" s="75"/>
      <c r="N43" s="46"/>
    </row>
    <row r="44" spans="3:14" s="49" customFormat="1" ht="12.75">
      <c r="C44" s="50"/>
      <c r="D44" s="74"/>
      <c r="E44" s="52"/>
      <c r="F44" s="51"/>
      <c r="G44" s="51"/>
      <c r="J44" s="53"/>
      <c r="K44" s="53"/>
      <c r="L44" s="52"/>
      <c r="M44" s="75"/>
      <c r="N44" s="46"/>
    </row>
    <row r="45" spans="3:14" s="49" customFormat="1" ht="12.75">
      <c r="C45" s="50"/>
      <c r="D45" s="74"/>
      <c r="E45" s="52"/>
      <c r="F45" s="51"/>
      <c r="G45" s="51"/>
      <c r="J45" s="53"/>
      <c r="K45" s="53"/>
      <c r="L45" s="52"/>
      <c r="M45" s="75"/>
      <c r="N45" s="46"/>
    </row>
    <row r="46" spans="2:7" ht="12.75">
      <c r="B46" s="48"/>
      <c r="C46" s="68"/>
      <c r="D46" s="68"/>
      <c r="E46" s="68"/>
      <c r="F46" s="69"/>
      <c r="G46" s="68"/>
    </row>
  </sheetData>
  <mergeCells count="8">
    <mergeCell ref="C8:O8"/>
    <mergeCell ref="I13:O13"/>
    <mergeCell ref="I17:O17"/>
    <mergeCell ref="L32:O32"/>
    <mergeCell ref="C23:O23"/>
    <mergeCell ref="C25:O25"/>
    <mergeCell ref="I19:O19"/>
    <mergeCell ref="C21:O21"/>
  </mergeCells>
  <printOptions horizontalCentered="1"/>
  <pageMargins left="0.75" right="0.25" top="1" bottom="0.5" header="0.5" footer="0.5"/>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sajjad</cp:lastModifiedBy>
  <cp:lastPrinted>2008-07-25T06:58:46Z</cp:lastPrinted>
  <dcterms:created xsi:type="dcterms:W3CDTF">2007-10-13T06:28:20Z</dcterms:created>
  <dcterms:modified xsi:type="dcterms:W3CDTF">2008-07-31T07:09:03Z</dcterms:modified>
  <cp:category/>
  <cp:version/>
  <cp:contentType/>
  <cp:contentStatus/>
</cp:coreProperties>
</file>